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35" tabRatio="646" activeTab="0"/>
  </bookViews>
  <sheets>
    <sheet name="Hoja1" sheetId="1" r:id="rId1"/>
    <sheet name="Hoja2" sheetId="2" state="hidden" r:id="rId2"/>
    <sheet name="Hoja3" sheetId="3" r:id="rId3"/>
  </sheets>
  <definedNames>
    <definedName name="_ftn1" localSheetId="0">'Hoja1'!#REF!</definedName>
    <definedName name="_ftnref1" localSheetId="0">'Hoja1'!$E$136</definedName>
    <definedName name="_xlnm.Print_Area" localSheetId="0">'Hoja1'!$B$1:$G$267</definedName>
    <definedName name="_xlnm.Print_Titles" localSheetId="0">'Hoja1'!$1:$3</definedName>
  </definedNames>
  <calcPr fullCalcOnLoad="1"/>
</workbook>
</file>

<file path=xl/sharedStrings.xml><?xml version="1.0" encoding="utf-8"?>
<sst xmlns="http://schemas.openxmlformats.org/spreadsheetml/2006/main" count="682" uniqueCount="469">
  <si>
    <t>FORMULARIO DE INFORME DE RENDICION DE CUENTAS</t>
  </si>
  <si>
    <t>INSTITUCIONES DE LA FUNCION EJECUTIVA</t>
  </si>
  <si>
    <t>DATOS GENERALES</t>
  </si>
  <si>
    <t>Nombre de la Unidad Administrativa Financiera o de la Entidad Operativa Desconcentrada que rinde cuentas:</t>
  </si>
  <si>
    <t xml:space="preserve">COORDINACIÓN ZONAL 1 </t>
  </si>
  <si>
    <t>Pertenece a qué institución:</t>
  </si>
  <si>
    <t>DIRECCIÓN DE REGISTRO CIVIL, IDENTIFICACIÓN Y CEDULACIÓN</t>
  </si>
  <si>
    <t>Adscrita a qué institución:</t>
  </si>
  <si>
    <t>MINISTERIO DE TELECOMUNICACIONES Y DE LA SOCIEDAD DE LA INFORMACIÓN</t>
  </si>
  <si>
    <t>FUNCIÓN A LA QUE PERTENECE</t>
  </si>
  <si>
    <t>Función Ejecutiva</t>
  </si>
  <si>
    <t>X</t>
  </si>
  <si>
    <t>Función Legislativa</t>
  </si>
  <si>
    <t>Función Judicial</t>
  </si>
  <si>
    <t>Función de Transparencia y Control Social</t>
  </si>
  <si>
    <t>Función Electoral</t>
  </si>
  <si>
    <t>GAD</t>
  </si>
  <si>
    <t>SECTOR:</t>
  </si>
  <si>
    <t>SECRETARIAS NACIONALES</t>
  </si>
  <si>
    <t>MINISTERIOS COORDINADORES </t>
  </si>
  <si>
    <t>MINISTERIOS SECTORIALES</t>
  </si>
  <si>
    <t>INSTITUTOS DE PROMOCIÓN Y NORMALIZACIÓN</t>
  </si>
  <si>
    <t>INSTITUTOS DE INVESTIGACIÓN</t>
  </si>
  <si>
    <t>CONSEJOS NACIONALES DE IGUALDAD</t>
  </si>
  <si>
    <t>EMPRESAS PUBLICAS</t>
  </si>
  <si>
    <t>AGENCIAS DE REGULACIÓN Y CONTROL</t>
  </si>
  <si>
    <t>SECRETARÍAS TÉCNICAS</t>
  </si>
  <si>
    <t>BANCA PÚBLICA</t>
  </si>
  <si>
    <t>SERVICIOS</t>
  </si>
  <si>
    <t>INSTITUCIONES DE SEGURIDAD</t>
  </si>
  <si>
    <t>DIRECCIONES</t>
  </si>
  <si>
    <t>CORPORACIONES</t>
  </si>
  <si>
    <t>PROGRAMAS</t>
  </si>
  <si>
    <t>CONSEJOS</t>
  </si>
  <si>
    <t>OTRA INSTITUCIONALIDAD</t>
  </si>
  <si>
    <t>NIVEL QUE RINDE CUENTAS:</t>
  </si>
  <si>
    <t>MARQUE CON UNA X</t>
  </si>
  <si>
    <t>Unidad de Administración Financiera - UDAF:</t>
  </si>
  <si>
    <t>Entidad Operativa Desconcentrada - EOD:</t>
  </si>
  <si>
    <t>Unidad de Atención o Gestión - UA-G:</t>
  </si>
  <si>
    <t>DOMICILIO</t>
  </si>
  <si>
    <t>Provincia:</t>
  </si>
  <si>
    <t>IMBABURA</t>
  </si>
  <si>
    <t>Cantón:</t>
  </si>
  <si>
    <t>IBARRA</t>
  </si>
  <si>
    <t>Parroquia:</t>
  </si>
  <si>
    <t>SAN FRANCISCO</t>
  </si>
  <si>
    <t>Dirección:</t>
  </si>
  <si>
    <t xml:space="preserve"> VICENTE ROCAFUERTE 8-84 Y JUAN DE VELASCO </t>
  </si>
  <si>
    <t>Correo electrónico:</t>
  </si>
  <si>
    <t>rendiciondecuentas@registrocivil.gob.ec</t>
  </si>
  <si>
    <t>Página web:</t>
  </si>
  <si>
    <t>www.registrocivil.gob.ec</t>
  </si>
  <si>
    <t>Teléfonos:</t>
  </si>
  <si>
    <t>063731000</t>
  </si>
  <si>
    <t>RUC:</t>
  </si>
  <si>
    <t>1060041290001</t>
  </si>
  <si>
    <t>REPRESENTANTE LEGAL DE LA UNIDAD DE ADMINISTRACIÓN FINANCIERA:</t>
  </si>
  <si>
    <t>Nombre del o la representante legal de la institución:</t>
  </si>
  <si>
    <t>No aplica</t>
  </si>
  <si>
    <t>Cargo del o la representante legal de la institución:</t>
  </si>
  <si>
    <t>Fecha de designación:</t>
  </si>
  <si>
    <t>RESPONSABLE DE LA ENTIDAD OPERATIVA DESCONCENTRADA:</t>
  </si>
  <si>
    <t>Nombre del o la responsable:</t>
  </si>
  <si>
    <t>Ing. Nancy Magdalena Cabrera Rosero</t>
  </si>
  <si>
    <t>Cargo:</t>
  </si>
  <si>
    <t>Coordinadora Zonal</t>
  </si>
  <si>
    <t>nancy.cabrera@registrocivil.gob.ec</t>
  </si>
  <si>
    <t>063731000 Ext 16001</t>
  </si>
  <si>
    <t>RESPONSABLE  DEL PROCESO DE RENDICIÓN DE CUENTAS:</t>
  </si>
  <si>
    <t>Clara Salomé Padilla Quispe</t>
  </si>
  <si>
    <t>Operador de Servicios</t>
  </si>
  <si>
    <t>15/12/21</t>
  </si>
  <si>
    <t>clara.padilla@registrocivil.gob.ec</t>
  </si>
  <si>
    <t>063731000 ext. 16303</t>
  </si>
  <si>
    <t>RESPONSABLE DEL REGISTRO DEL INFORME DE RENDICION DE CUENTAS EN EL SISTEMA:</t>
  </si>
  <si>
    <t xml:space="preserve">DATOS DEL INFORME DE RENDICIÓN DE CUENTAS. </t>
  </si>
  <si>
    <t>Período del cual rinde cuentas:</t>
  </si>
  <si>
    <t>Del 01 de Enero al 31 de diciembre de 2021</t>
  </si>
  <si>
    <t>Fecha en que se realizó la Rendición de Cuentas ante la ciudadanía:</t>
  </si>
  <si>
    <t>17 de marzo 2022</t>
  </si>
  <si>
    <t>Lugar en donde se realizó la Rendición de Cuentas ante la ciudadanía:</t>
  </si>
  <si>
    <t xml:space="preserve">Presentación virtual </t>
  </si>
  <si>
    <t>COBERTURA GEOGRÁFICA NACIONAL: UNIDAD DE ADMINISTRACIÓN FINANCIERA:</t>
  </si>
  <si>
    <t>COBERTURA</t>
  </si>
  <si>
    <t>N.- DE UNIDADES</t>
  </si>
  <si>
    <t>Nacional</t>
  </si>
  <si>
    <t>COBERTURA GEOGRÁFICA TERRITORIAL: ENTIDADES OPERATIVAS DESCONCENTRADAS QUE INTEGRA:</t>
  </si>
  <si>
    <t>Zonal</t>
  </si>
  <si>
    <t>Regional</t>
  </si>
  <si>
    <t>Provincial</t>
  </si>
  <si>
    <t>Distrital</t>
  </si>
  <si>
    <t xml:space="preserve">Circuitos        </t>
  </si>
  <si>
    <t>COBERTURA GEOGRÁFICA: UNIDADES DE ATENCIÓN  O GESTIÓN QUE INTEGRA:</t>
  </si>
  <si>
    <t>NIVEL</t>
  </si>
  <si>
    <t>N. USUARIOS</t>
  </si>
  <si>
    <t>GÉNERO</t>
  </si>
  <si>
    <t>NACIONALIDADES O PUEBLOS</t>
  </si>
  <si>
    <t>LINK AL MEDIO DE VERIFICACIÓN PUBLICADO EN LA PÁG. WEB DE LA INSTITUCIÓN</t>
  </si>
  <si>
    <t>https://www.registrocivil.gob.ec/wp-content/uploads/downloads/2022/03/COBERTURA_2021.pdf</t>
  </si>
  <si>
    <t>CARCHI, ESMERALDAS E IMBABURA
20 Puntos de Atención a nivel zonal distribuídos de la siguiente manera:
Carchi:  4 Puntos de atención: Tulcán, Montúfar, Espejo (Agencias de Registro Civil en Establecimientos de Salud) Arces Hospital Luis Gabriel Dávila
Esmeraldas:   9 Puntos de atención: Esmeraldas,  Muisne, San Lorenzo, Quinindé, Río Verde, Eloy Alfaro, Atacames Arces Hospital Padre Alberto Buffoni, Arces Delfina Torres de Concha.
Imbabura: 7 Puntos de atención: Ibarra, Otavalo, Antonio Ante, Cotacachi, Pimampiro  Arces San Vicente de Paúl, Arces Hospital Básico San Luis.</t>
  </si>
  <si>
    <t>Hombre: 66.559
Mujer: 70.103
GLBTI:  10</t>
  </si>
  <si>
    <t>Afroecuatoriana: 12.688
Blanco: 806
Indígena: 14.895
Mestizo: 98.345
Montubio: 299
Mulato: 3.964
Negro: 5.563
Otro: 112</t>
  </si>
  <si>
    <t>Distrital:</t>
  </si>
  <si>
    <t>Circuital</t>
  </si>
  <si>
    <t>Cantonal:</t>
  </si>
  <si>
    <t>Parroquial:</t>
  </si>
  <si>
    <t>Comunidad o recinto:</t>
  </si>
  <si>
    <t>PARTICIPACIÓN CIUDADANA</t>
  </si>
  <si>
    <t>PLANIFICACIÓN PARTICIPATIVA</t>
  </si>
  <si>
    <t>PONGA SI O NO</t>
  </si>
  <si>
    <t>Se han implementado mecanismos de participación ciudadana para la formulación de planes y políticas</t>
  </si>
  <si>
    <t>SI</t>
  </si>
  <si>
    <t>https://www.registrocivil.gob.ec/transparencia/</t>
  </si>
  <si>
    <t>Se coordina con las instancias de participación existentes en el territorio</t>
  </si>
  <si>
    <t>https://www.registrocivil.gob.ec/wp-content/uploads/downloads/2021/12/Literal_m-Mecanismos_de_rendicion_de_cuentas_a_la_ciudadania.pdf</t>
  </si>
  <si>
    <t>MECANISMOS DE  PARTICIPACIÓN CIUDADANA</t>
  </si>
  <si>
    <t>Consejo Ciudadanos Sectoriales</t>
  </si>
  <si>
    <t>NO</t>
  </si>
  <si>
    <t xml:space="preserve">Diálogos periódicos de deliberación </t>
  </si>
  <si>
    <t>Consejo Consultivo</t>
  </si>
  <si>
    <t xml:space="preserve">Agenda pública de Consulta a la ciudadanía </t>
  </si>
  <si>
    <t>Audiencia pública</t>
  </si>
  <si>
    <t>https://www.registrocivil.gob.ec/biblioteca/rendicion-de-cuentas/</t>
  </si>
  <si>
    <t>Otros</t>
  </si>
  <si>
    <t>NIVEL DE CUMPLIMIENTO DE LOS COMPROMISOS ASUMIDOS CON LA COMUNIDAD</t>
  </si>
  <si>
    <t>COMPROMISOS ASUMIDOS CON LA COMUNIDAD</t>
  </si>
  <si>
    <t>ESPACIO EN EL QUE SE GENERO EL COMPROMISO</t>
  </si>
  <si>
    <t>RESULTADOS AVANCE/CUMPLIMIENTO</t>
  </si>
  <si>
    <t>LINK AL MEDIO DE VERIFICACIÓN PUBLICADO EN LA PAG. WEB DE LA INSTITUCIÓN</t>
  </si>
  <si>
    <t>NO EXISTE COMPROMISOS</t>
  </si>
  <si>
    <t>MECANISMOS DE CONTROL SOCIAL</t>
  </si>
  <si>
    <t>MECANISMOS DE  CONTROL SOCIAL GENERADOS POR LA COMUNIDAD</t>
  </si>
  <si>
    <t xml:space="preserve">PONGA 
SÍ O NO
</t>
  </si>
  <si>
    <t>OBSERVACIONES</t>
  </si>
  <si>
    <t>Veedurías ciudadanas</t>
  </si>
  <si>
    <t>Observatorios ciudadanos</t>
  </si>
  <si>
    <t>Comités de usuarios</t>
  </si>
  <si>
    <t>Defensorías comunitarias</t>
  </si>
  <si>
    <t>RENDICIÓN DE CUENTAS</t>
  </si>
  <si>
    <t>PROCESO DE RENDICIÓN DE CUENTAS</t>
  </si>
  <si>
    <t>PONGA SÍ O  NO</t>
  </si>
  <si>
    <t>DESCRIBA LA EJECUCIÓN DE ESTE MOMENTO</t>
  </si>
  <si>
    <t>LINK AL MEDIO DE VERIFICACIÓN PUBLICADO EN LA PÁG. WEB DE LA INSTITUCIÓN (Literal m Art. 7 LOTAIP[1])</t>
  </si>
  <si>
    <t>FASE 0</t>
  </si>
  <si>
    <t>Conformación del equipo de rendición de cuentas: Unidad de Administración Financiera (UDAF), Entidad Operativa Desconcentrada (EOD) y Unidad de Atención, Memorando Nro. DIGERCIC-CZ1-2022-0074-M</t>
  </si>
  <si>
    <t>Ninguna</t>
  </si>
  <si>
    <t>Diseño de la propuesta del proceso de rendición de Cuentas de las coordinaciones Provinciales</t>
  </si>
  <si>
    <t>FASE 1</t>
  </si>
  <si>
    <t>Evaluación de la Gestión Institucional: Unidad de Administración Financiera (UDAF), Entidad Operativa Desconcentrada (EOD) y Unidad de Atención. Mediante el Análisis y la recopilación de toda la gestión realizada durante todo el año 2021</t>
  </si>
  <si>
    <t>Llenar el Formulario de informe de rendición de cuentas establecido por el CPCCS para la UDAF, EOD y Unidad de Atención.</t>
  </si>
  <si>
    <t>Redacción del Informe de rendición de cuenta</t>
  </si>
  <si>
    <t>Socialización interna y aprobación del Informe de rendición de cuentas por parte de los responsables.</t>
  </si>
  <si>
    <t>FASE 2</t>
  </si>
  <si>
    <t>Difusión del Informe de rendición de cuentas a través de distintos medios.</t>
  </si>
  <si>
    <t>Planificación de los eventos participativos</t>
  </si>
  <si>
    <t>Realización del evento de rendición de cuentas</t>
  </si>
  <si>
    <t>Se realizó la deliberación publica virtual el día Jueves 17 de marzo  de  2022</t>
  </si>
  <si>
    <t xml:space="preserve">El evento se efectúo  mediante Presentación virtual </t>
  </si>
  <si>
    <t>En la deliberación pública existió un espacio para los aportes de los ciudadanos</t>
  </si>
  <si>
    <t>FASE 3</t>
  </si>
  <si>
    <t>Se procedió a la elaboración del informe de Rendición de cuentas del año 2021, el mismo que consta en la pag Web institucional</t>
  </si>
  <si>
    <t>Describa los principales aportes ciudadanos recibidos:</t>
  </si>
  <si>
    <t>IMBABURA.- Señora Gabriela Cando pregunta: ¿Como es el proceso para para la obtención de la cédula en la Provincia de  Imbabura?  La Ing. Nancy Cabrera Coordinadora Zonal 1 Responde A través del agendamiento virtual en la página web: www.registrocivil.gob.ec. Señor Carlos Maigua pregunta: ¿Como se puede acceder a una brigada móvil de Cedulación?  La Ing. Nancy Cabrera Coordinadora Zonal 1  Responde Se mantiene un formato   especifico para la realización de brigadas, tenemos dos tipos de brigadas: Solidaria es aquella que se entrega en territorio a las personas que tienen algún tipo de discapacidad y no pueden acudir directamente a las agencias de Registro Civil.  La Señora Cecilia Armas pregunta:  ¿Las personas de los grupos prioritarios como personas con discapacidad, adulta mayor, mujeres embarazadas tienen trato preferente   La Ing. Nancy Cabrera Coordinadora Zonal 1  Responde  El objetivo fundamental de la DIGERCIC es la atención a los grupos vulnerables, en este caso atención prioritaria se mantiene en todas las agencias de Registro Civil.  Las personas con discapacidad, adulta mayor y mujeres embarazadas se entiende directamente en agencia no tienen que realizar fila en los módulos de atención.  Señora Lorena Salazar pregunta: ¿Cuantas agencias del Registro Civil hay en Imbabura?  La Ing. Nancy Cabrera Coordinadora Zonal 1 Responde Se cuenta con 5 agencias en la Provincia de Imbabura. La principal en la ciudad de Ibarra, Otavalo, Antonio Ante, Cotacachi y Pimampiro punto itinerante que funciona los días lunes.</t>
  </si>
  <si>
    <t>CARCHI: Señora Fernanda Realpe pregunta: ¿Cómo puedo hacer para obtener mi pasaporte por primera vez y cuánto tiempo se demora en ser entregado?  El Ing. Wilman González  Coordinador de Oficina Técnica Carchi (E)  Responde El pasaporte es entregado a las 72 horas de que el ciudadano de haber asistido a la agencia. Debe ingresar a la página web: www.registrocivil.gob.ec registrarse como usuario  del mismo de la plataforma, luego realizar la cancelación respectiva por el servicio, escoger agencia y disponibilidad de turno. Señora Cecilia Mueses pregunta: ¿Cuanto tiempo tiene de vigencia un pasaporte?   El Ing. Wilman González  Coordinador de Oficina Técnica Carchi (E)   Responde El pasaporte tiene una vigencia de 10 años Señora Dorita León pregunta:  ¿En que se diferencia las inscripciones ordinarias y extraordinarias que usted menciona?  El Ing. Wilman González  Coordinador de Oficina Técnica Carchi  (E)  Responde Inscripciones Ordinarias.- Se basa en las inscripciones realizadas hasta los 90 días de nacimiento del usuario. Inscripciones extraordinarias.- Se dividen en dos etapas:  - Antes de los 18 años que se realiza en el Registro Civil normalmente con la presencia de los interesados y puede ser con la presencia de testigos y el costo es cero. - Pasados los 18 años deben estar acompañadas por una resolución jurídica autorizando la inscripción, tiene un costo de cinco dólares. Señor Nelson Padilla pregunta: ¿Las personas con discapacidad tienen alguna preferencia?   El Ing. Wilman González  Coordinador de Oficina Técnica Carchi (E)  Responde, Tienen atención prioritaria en todos los servicios al igual que la gratuidad en todos ellos.</t>
  </si>
  <si>
    <t>ESMERALDAS: Señora Mónica Calderón pregunta: ¿Como es el proceso para obtener el pasaporte? El Ing. Gabriel Herrera Coordinador de Oficina Técnica de Esmeraldas responde: Para obtener el turno para cédula o pasaporte es necesario que se ingrese a la plataforma virtual del Registro Civil, efectuar el registro del usuario, generar la orden de pago, pagar la misma ya sea en línea o con los corresponsales bancarios, agendar el turno y asistir en la fecha y hora agendado.  Señor Feliz Francis pregunta: ¿Cuales son los requisitos para realizar pasaporte a un menor de edad? El Ing. Gabriel Herrera Coordinador de Oficina Técnica de Esmeraldas responde: Es necesario la presencia del menor de edad con los padres o representantes con sus documentos de identidad, en caso de la ausencia de uno de los padres se debe presentar un poder especial que especifique que es para la emisión de un pasaporte. Señora Diana Santos pregunta: ¿Que tiempo de vigencia tiene la firma electrónica ? El Ing. Gabriel Herrera Coordinador de Oficina Técnica de Esmeraldas responde: La vigencia de la firma electrónica tiene 2 años de vigencia  a partir de su emisión. Señor Paúl Calderón pregunta: ¿Mi padre de la tercera edad debe agendar turno en la plataforma?  El Ing. Gabriel Herrera Coordinador de Oficina Técnica de Esmeraldas responde: Todos los usuarios especialmente los de los grupos prioritarios ya sea tercera edad, personas con discapacidad, con enfermedades catastróficas, mujeres en estado de gestación o niños menores de tres años pueden acceder a todos los servicios directamente en la  agencia, no es necesario que lo hagan en línea.</t>
  </si>
  <si>
    <t>INCORPORACIÓN DE LOS APORTES CIUDADANOS DE LA RENDICIÓN DE CUENTAS DEL AÑO ANTERIOR EN LA GESTIÓN INSTITUCIONAL</t>
  </si>
  <si>
    <t>DESCRIPCIÓN DE  APORTES CIUDADANOS REPORTADOS EN LA MATRIZ DE RENDICIÓN DE CUENTAS DEL PERÍODO ANTERIOR COMO COMPROMISO INSTITUCIONAL</t>
  </si>
  <si>
    <t>¿SE INCORPORÓ EL APORTE CIUDADANO EN LA GESTIÓN INSTITUCIONAL?(PONGA  SÍ O NO)</t>
  </si>
  <si>
    <t>RESULTADOS</t>
  </si>
  <si>
    <t>(Reportar particularidades que dificultaron la incorporación del aporte en la gestión institucional)</t>
  </si>
  <si>
    <t>No existieron aportes significativos a la gestión institucional en el periodo anterior</t>
  </si>
  <si>
    <t>DIFUSIÓN Y COMUNICACIÓN DE LA GESTIÓN INSTITUCIONAL</t>
  </si>
  <si>
    <t>LISTADO DE LOS MEDIOS DE COMUNICACIÓN EN LOS QUE PAUTARON PUBLICIDAD Y PROPAGANDA: ART. 7O Reglamento a la Ley Orgánica de Comunicación</t>
  </si>
  <si>
    <t>MEDIOS DE COMUNICACIÓN</t>
  </si>
  <si>
    <t>No. DE MEDIOS</t>
  </si>
  <si>
    <t>MONTO CONTRATADO</t>
  </si>
  <si>
    <t>CANTIDAD DE ESPACIO PAUTADO Y/O MINUTOS PAUTADOS</t>
  </si>
  <si>
    <t>PORCENTAJE DEL PPTO. DEL PAUTAJE QUE SE DESTINÓ A MEDIOS LOCALES Y REGIONALES</t>
  </si>
  <si>
    <t>PORCENTAJE DEL PPTO. DEL PAUTAJE QUE SE DESTINÓ A MEDIOS NACIONALES</t>
  </si>
  <si>
    <t>Radio:</t>
  </si>
  <si>
    <t xml:space="preserve">Prensa: </t>
  </si>
  <si>
    <t xml:space="preserve">Televisión: </t>
  </si>
  <si>
    <t>Medios digitales:</t>
  </si>
  <si>
    <t>TRANSPARENCIA Y ACCESO A LA INFORMACIÓN PÚBLICA DE LA GESTIÓN INSTITUCIONAL Y DE SU RENDICIÓN DE CUENTAS:</t>
  </si>
  <si>
    <t>MECANISMOS ADOPTADOS</t>
  </si>
  <si>
    <t>Publicación en el sitio Web de los contenidos establecidos en el Art. 7 de la LOTAIP.</t>
  </si>
  <si>
    <t>Publicación en la pág. Web del Informe de Rendición de Cuentas y sus medios de verificación establecido en el literal m, del Art. 7 de la LOTAIP.</t>
  </si>
  <si>
    <t>PLANIFICACIÓN: ARTICULACIÓN DE POLÍTICAS PÚBLICAS AL PLAN NACIONAL DEL BUEN VIVIR</t>
  </si>
  <si>
    <t>ARTICULACIÓN DE  POLÍTICAS PÚBLICAS</t>
  </si>
  <si>
    <t>PONGA SÍ O NO</t>
  </si>
  <si>
    <t>La institución tiene articulado el Plan Estratégico Institucional (PEI) al PNBV</t>
  </si>
  <si>
    <t>https://intranet.registrocivil.gob.ec/index.php/plan-estrategico</t>
  </si>
  <si>
    <t>La institución tiene articulado el Plan Operativo Anual (POA) al PNBV</t>
  </si>
  <si>
    <t>https://www.registrocivil.gob.ec/wp-content/uploads/downloads/2022/01/PAP_2021.pdf</t>
  </si>
  <si>
    <t>IMPLEMENTACIÓN DE POLÍTICAS PÚBLICAS PARA LA IGUALDAD:</t>
  </si>
  <si>
    <t>IMPLEMENTACIÓN DE POLÍTICAS PÚBLICAS 
PARA LA IGUALDAD</t>
  </si>
  <si>
    <t xml:space="preserve">SI /NO </t>
  </si>
  <si>
    <t>DESCRIBA LA POLÍTICA IMPLEMENTADA</t>
  </si>
  <si>
    <t>DETALLE PRINCIPALES RESULTADOS OBTENIDOS</t>
  </si>
  <si>
    <t>EXPLIQUE COMO APORTA EL RESULTADO AL CUMPLIMIENTO DE LAS AGENDAS DE IGUALDAD</t>
  </si>
  <si>
    <t>Políticas públicas interculturales</t>
  </si>
  <si>
    <t>Se mantiene señalética en lengua ancestral en las agencias que conforman la Coordinación Zonal 1</t>
  </si>
  <si>
    <t xml:space="preserve">Llegar con el servicio a todas los usuarios de la Coordinación Zonal 1 </t>
  </si>
  <si>
    <t xml:space="preserve"> En la Coordinación Zonal 1 se brinda servicios a 136.672 personas, todas las agencias se caracteriza por brindar un  servicio con calidad y calidez en espacios idóneos beneficiando a la ciudadanía. </t>
  </si>
  <si>
    <t>Políticas públicas generacionales</t>
  </si>
  <si>
    <t xml:space="preserve">
Implementación del REVIT  Sistema Nacional de Registro de Datos Vitales, permite el ingreso oportuno de datos de los recién nacidos en el momento mismo del parto</t>
  </si>
  <si>
    <t xml:space="preserve">
Eficiencia en la atención del usurio</t>
  </si>
  <si>
    <t>Los entidades del sector salud cuentan con el sistema REVIT, a fin de que el recien nacido  conste en el sistema, y el asuario acude al registo civil a fin de realizar la inscripcion de nacimiento</t>
  </si>
  <si>
    <t>Políticas públicas de discapacidades</t>
  </si>
  <si>
    <t>Atención prioritaria a personas con discapacidad</t>
  </si>
  <si>
    <r>
      <t>4.854</t>
    </r>
    <r>
      <rPr>
        <sz val="10"/>
        <color indexed="8"/>
        <rFont val="Calibri"/>
        <family val="2"/>
      </rPr>
      <t xml:space="preserve"> cédulas entregadas sin costo a personas con discapacidad. </t>
    </r>
    <r>
      <rPr>
        <b/>
        <sz val="10"/>
        <color indexed="8"/>
        <rFont val="Calibri"/>
        <family val="2"/>
      </rPr>
      <t>363</t>
    </r>
    <r>
      <rPr>
        <sz val="10"/>
        <color indexed="8"/>
        <rFont val="Calibri"/>
        <family val="2"/>
      </rPr>
      <t xml:space="preserve"> pasaportes</t>
    </r>
  </si>
  <si>
    <r>
      <t xml:space="preserve">Aporta con la  </t>
    </r>
    <r>
      <rPr>
        <sz val="10"/>
        <color indexed="8"/>
        <rFont val="Calibri"/>
        <family val="2"/>
      </rPr>
      <t>Exoneración de tarifas para los ciudadanos con discapacidad.</t>
    </r>
  </si>
  <si>
    <t>Políticas públicas de género</t>
  </si>
  <si>
    <r>
      <t xml:space="preserve">En la Ley  Orgánica de Gestión de la Identidad  y Datos Civiles, publicado en el Registro Oficial Suplemento 684 de 04 de febrero de 2016 .                                   </t>
    </r>
    <r>
      <rPr>
        <b/>
        <sz val="10"/>
        <rFont val="Calibri"/>
        <family val="2"/>
      </rPr>
      <t>Art. 78  y Art. 94</t>
    </r>
  </si>
  <si>
    <r>
      <t>1236</t>
    </r>
    <r>
      <rPr>
        <sz val="10"/>
        <rFont val="Calibri"/>
        <family val="2"/>
      </rPr>
      <t xml:space="preserve"> cambios de nombre, posesión notoria</t>
    </r>
  </si>
  <si>
    <r>
      <t xml:space="preserve">El Art. 78 permite que toda persona  desde los 18 años de edad por sus propios medios , por una sola vez podrá cambiar su nombres propios, alterar el orden de los mismos, suprimir uno cuando conste más de dos o aumentar cuando conste con uno solo nombre, sisn más que su voluntad ante la autoridad competente de la dirección General de registro Civil, Identificación y Cedulación.           </t>
    </r>
    <r>
      <rPr>
        <b/>
        <sz val="10"/>
        <rFont val="Calibri"/>
        <family val="2"/>
      </rPr>
      <t xml:space="preserve">El Art. 94 </t>
    </r>
    <r>
      <rPr>
        <sz val="10"/>
        <rFont val="Calibri"/>
        <family val="2"/>
      </rPr>
      <t xml:space="preserve"> Indica que Voluntariamente, al cumplirla mayoría de edad y por una sola vez, la persona por autodeterminación podrá sustituir en campo sexo por el de género que puede ser: masculino o femenino. El acto se realizará en presencia de dos testigos que acrediten una autodeterminación en esta Ley y su reglamento. Este cambio no afectará los datos del registro persona único de la persona relativos al sexo. De darse esta situación, el peticionario podrá solicitar el cambio de los nombres a causa de la sustitución del campo sexo por el de género.</t>
    </r>
  </si>
  <si>
    <t>Políticas públicas de movilidad humana</t>
  </si>
  <si>
    <t xml:space="preserve">El Registro Civil acerca el servicio de cedulación e inscripciones  mediante la realización de brigadas móviles </t>
  </si>
  <si>
    <r>
      <t xml:space="preserve">258 </t>
    </r>
    <r>
      <rPr>
        <sz val="10"/>
        <rFont val="Calibri"/>
        <family val="2"/>
      </rPr>
      <t xml:space="preserve"> brigadas realizadas en la  Coordinación Zonal 1 del Registro Civil</t>
    </r>
  </si>
  <si>
    <t>La finalidad de las brigadas móviles es acercar nuestros servicios a los lugares más alejados de la provincia</t>
  </si>
  <si>
    <t xml:space="preserve">ARTICULACIÓN DEL POA A LAS FUNCIONES/ COMPETENCIAS / OBJETIVOS ESTRATÉGICOS / OBJETIVOS INSTITUCIONALES  DE LA INSTITUCIÓN </t>
  </si>
  <si>
    <t xml:space="preserve">FUNCIONES/ COMPETENCIAS / OBJETIVOS ESTRATÉGICOS / OBJETIVOS INSTITUCIONALES  DE LA INSTITUCIÓN </t>
  </si>
  <si>
    <t xml:space="preserve">VINCULAR LAS METAS ESTABLECIDAS EN EL POA A LAS FUNCIONES/ COMPETENCIAS / OBJETIVOS ESTRATÉGICOS / OBJETIVOS INSTITUCIONALES  DE LA INSTITUCIÓN </t>
  </si>
  <si>
    <t>Incrementar los niveles de satisfacción de los usuarios.</t>
  </si>
  <si>
    <t>Incrementar la inscripción y registro de hechos y actos civiles oportunos y con calidad.</t>
  </si>
  <si>
    <t>Incrementar la identificación de los ecuatorianos y extranjeros que residen legalmente en el país.</t>
  </si>
  <si>
    <t>Incrementar la oferta y provisión de servicios electrónicos.</t>
  </si>
  <si>
    <t>Incrementar la integridad y confiabilidad de la información registral física y electrónica.</t>
  </si>
  <si>
    <t>Incrementar la eficiencia institucional de la DIGERCIC.</t>
  </si>
  <si>
    <t>Incrementar el desarrollo del talento humano de la DIGERCIC.</t>
  </si>
  <si>
    <t>Incrementar el uso eficiente del presupuesto de la DIGERCIC.</t>
  </si>
  <si>
    <t>CUMPLIMIENTO DE LA EJECUCIÓN PROGRAMÁTICA Y PRESUPUESTARIA</t>
  </si>
  <si>
    <t>META  POA</t>
  </si>
  <si>
    <t>INDICADOR DE LA META</t>
  </si>
  <si>
    <t>% CUMPLIMIENTO DE LA GESTIÓN</t>
  </si>
  <si>
    <t>PRESUPUESTO CODIFICADO</t>
  </si>
  <si>
    <t xml:space="preserve">PRESUPUESTO EJECUTADO </t>
  </si>
  <si>
    <t>% CUMPLIMIENTO DEL PRESUPUESTO</t>
  </si>
  <si>
    <t xml:space="preserve">LINK AL MEDIO DE VERIFICACIÓN PUBLICADO EN LA PÁG. WEB DE LA INSTITUCIÓN </t>
  </si>
  <si>
    <t>N.-</t>
  </si>
  <si>
    <t xml:space="preserve">DESCRIPCIÓN </t>
  </si>
  <si>
    <t>TOTALES PLANIFICADOS</t>
  </si>
  <si>
    <t>TOTALES CUMPLIDOS</t>
  </si>
  <si>
    <t>Incrementar los niveles de satisfacción de los usuarios</t>
  </si>
  <si>
    <t xml:space="preserve">Porcentaje de satisfacción al usuario externo </t>
  </si>
  <si>
    <t>N/A</t>
  </si>
  <si>
    <t xml:space="preserve">https://www.registrocivil.gob.ec/wp-content/uploads/downloads/2022/03/PAT_CZ1.pdf </t>
  </si>
  <si>
    <t>Incrementar la inscripción y registro de hechos y actos civiles oportunos y con calidad</t>
  </si>
  <si>
    <t>Total de inscripciones de nacimientos</t>
  </si>
  <si>
    <t>Número total de cédulas producidas</t>
  </si>
  <si>
    <t>127,28 %</t>
  </si>
  <si>
    <t>Número total de documentos de viaje (pasaportes ordinarios) producidos</t>
  </si>
  <si>
    <t>Incrementar la integridad y confiabilidad de la información registral física y electrónica</t>
  </si>
  <si>
    <t>Porcentaje en la eficiencia en la respuesta a requerimientos de documentos registrales</t>
  </si>
  <si>
    <t>Porcentaje de conservación e intervención de documentos registrales</t>
  </si>
  <si>
    <t>CUMPLIMIENTO DE EJECUCIÓN PRESUPUESTARIA: EN  CASO DE QUE NO PUEDA LLENAR LA EJECUCIÓN PRESUPUESTARIA POR META, UTILIZAR ESTA MATRIZ</t>
  </si>
  <si>
    <t>ÁREAS, PROGRAMAS Y PROYECTOS</t>
  </si>
  <si>
    <t>PRESUPUESTO EJECUTADO</t>
  </si>
  <si>
    <t>% CUMPLIMIENTO</t>
  </si>
  <si>
    <t>PROGRAMAS Y PROYECTOS</t>
  </si>
  <si>
    <t> 283.147,81</t>
  </si>
  <si>
    <t>https://www.registrocivil.gob.ec/wp-content/uploads/downloads/2022/03/PRESUPUESTO_EJECUTADO_CZ1.pdf</t>
  </si>
  <si>
    <t>TOTAL</t>
  </si>
  <si>
    <t>TOTAL PRESUPUESTO INSTITUCIONAL</t>
  </si>
  <si>
    <t>GASTO CORRIENTE PLANIFICADO</t>
  </si>
  <si>
    <t>GASTO CORRIENTE EJECUTADO</t>
  </si>
  <si>
    <t>GASTO DE INVERSIÓN PLANIFICADO</t>
  </si>
  <si>
    <t>GASTO DE INVERSIÓN EJECUTADO</t>
  </si>
  <si>
    <t>PROCESOS DE CONTRATACIÓN Y COMPRAS PÚBLICAS DE BIENES Y SERVICIOS</t>
  </si>
  <si>
    <t>TIPO DE CONTRATACIÓN</t>
  </si>
  <si>
    <t xml:space="preserve">ESTADO ACTUAL </t>
  </si>
  <si>
    <t>Adjudicados</t>
  </si>
  <si>
    <t xml:space="preserve">Finalizados </t>
  </si>
  <si>
    <t xml:space="preserve">Número Total </t>
  </si>
  <si>
    <t xml:space="preserve">Valor Total </t>
  </si>
  <si>
    <t>Valor Total</t>
  </si>
  <si>
    <t>Ínfima Cuantía</t>
  </si>
  <si>
    <t>https://www.registrocivil.gob.ec/wp-content/uploads/downloads/2022/03/CONTRATACIONES_CZ1.pdf</t>
  </si>
  <si>
    <t>Publicación</t>
  </si>
  <si>
    <t>Licitación</t>
  </si>
  <si>
    <t>Subasta Inversa Electrónica</t>
  </si>
  <si>
    <t>Procesos de Declaratoria de Emergencia</t>
  </si>
  <si>
    <t>Concurso Público</t>
  </si>
  <si>
    <t>Contratación Directa</t>
  </si>
  <si>
    <t>Menor Cuantía</t>
  </si>
  <si>
    <t>Lista corta</t>
  </si>
  <si>
    <t>Producción Nacional</t>
  </si>
  <si>
    <t>Terminación Unilateral</t>
  </si>
  <si>
    <t>Consultoría</t>
  </si>
  <si>
    <t>Régimen Especial</t>
  </si>
  <si>
    <t>Catálogo Electrónico</t>
  </si>
  <si>
    <t>Cotización</t>
  </si>
  <si>
    <t>Ferias Inclusivas</t>
  </si>
  <si>
    <t>Otras</t>
  </si>
  <si>
    <t xml:space="preserve">INFORMACIÓN REFERENTE A LA ENAJENACIÓN DE BIENES. </t>
  </si>
  <si>
    <t xml:space="preserve">ENAJENACIÓN DE BIENES </t>
  </si>
  <si>
    <t>VALOR TOTAL</t>
  </si>
  <si>
    <t>NINGUNO</t>
  </si>
  <si>
    <t xml:space="preserve">INFORMACIÓN REFERENTE A EXPROPIACIONES/DONACIONES: </t>
  </si>
  <si>
    <t>EXPROPIACIONES/ DONACIONES</t>
  </si>
  <si>
    <t>INCORPORACIÓN DE RECOMENDACIONES Y DICTÁMENES POR PARTE DE LAS ENTIDADES DE LA FUNCIÓN DE TRANSPARENCIA Y CONTROL SOCIAL, Y LA PROCURADURÍA GENERAL DEL ESTADO</t>
  </si>
  <si>
    <t>ENTIDAD QUE RECOMIENDA</t>
  </si>
  <si>
    <t>RECOMENDACIONES Y/O DICTÁMENES EMANADOS</t>
  </si>
  <si>
    <t>INFORME EL CUMPLIMIENTO DE RECOMENDACIONES Y DICTÁMENES</t>
  </si>
  <si>
    <t xml:space="preserve">OBSERVACIONES </t>
  </si>
  <si>
    <r>
      <t>LINK AL MEDIO DE VERIFICACIÓN PUBLICADO EN LA PÁG. WEB DE LA INSTITUCIÓN (</t>
    </r>
    <r>
      <rPr>
        <b/>
        <sz val="10"/>
        <color indexed="8"/>
        <rFont val="Calibri"/>
        <family val="2"/>
      </rPr>
      <t>Literal h del artículo 7 de la LOTAIP)</t>
    </r>
  </si>
  <si>
    <t>NO APLICA</t>
  </si>
  <si>
    <t>INSCRIPCION</t>
  </si>
  <si>
    <t>Período</t>
  </si>
  <si>
    <t>Meta del Período</t>
  </si>
  <si>
    <t>Resultado del Período</t>
  </si>
  <si>
    <t>Avance al Período</t>
  </si>
  <si>
    <t>Meta Acumulada</t>
  </si>
  <si>
    <t>Resultado Acumulado</t>
  </si>
  <si>
    <t>Avance Acumulado</t>
  </si>
  <si>
    <t>Estado</t>
  </si>
  <si>
    <t>1. Enero</t>
  </si>
  <si>
    <t>99.23 %</t>
  </si>
  <si>
    <t>2. Febrero</t>
  </si>
  <si>
    <t>113.15 %</t>
  </si>
  <si>
    <t>105.53 %</t>
  </si>
  <si>
    <t>3. Marzo</t>
  </si>
  <si>
    <t>137.68 %</t>
  </si>
  <si>
    <t>116.37 %</t>
  </si>
  <si>
    <t>4. Abril</t>
  </si>
  <si>
    <t>94.08 %</t>
  </si>
  <si>
    <t>110.39 %</t>
  </si>
  <si>
    <t>5. Mayo</t>
  </si>
  <si>
    <t>111.20 %</t>
  </si>
  <si>
    <t>110.56 %</t>
  </si>
  <si>
    <t>6. Junio</t>
  </si>
  <si>
    <t>130.62 %</t>
  </si>
  <si>
    <t>114.01 %</t>
  </si>
  <si>
    <t>7. Julio</t>
  </si>
  <si>
    <t>108.01 %</t>
  </si>
  <si>
    <t>113.03 %</t>
  </si>
  <si>
    <t>8. Agosto</t>
  </si>
  <si>
    <t>120.39 %</t>
  </si>
  <si>
    <t>114.00 %</t>
  </si>
  <si>
    <t>9. Septiembre</t>
  </si>
  <si>
    <t>142.93 %</t>
  </si>
  <si>
    <t>117.09 %</t>
  </si>
  <si>
    <t>10. Octubre</t>
  </si>
  <si>
    <t>118.22 %</t>
  </si>
  <si>
    <t>117.21 %</t>
  </si>
  <si>
    <t>11. Noviembre</t>
  </si>
  <si>
    <t>110.76 %</t>
  </si>
  <si>
    <t>116.63 %</t>
  </si>
  <si>
    <t>12. Diciembre</t>
  </si>
  <si>
    <t>128.79 %</t>
  </si>
  <si>
    <t>117.52 %</t>
  </si>
  <si>
    <t>PRODUCCION</t>
  </si>
  <si>
    <t> Enero</t>
  </si>
  <si>
    <t>111.85 %</t>
  </si>
  <si>
    <t>111.60 %</t>
  </si>
  <si>
    <t>111.73 %</t>
  </si>
  <si>
    <t>134.44 %</t>
  </si>
  <si>
    <t>119.00 %</t>
  </si>
  <si>
    <t>87.08 %</t>
  </si>
  <si>
    <t>107.92 %</t>
  </si>
  <si>
    <t>118.49 %</t>
  </si>
  <si>
    <t>109.82 %</t>
  </si>
  <si>
    <t>133.78 %</t>
  </si>
  <si>
    <t>113.71 %</t>
  </si>
  <si>
    <t>143.44 %</t>
  </si>
  <si>
    <t>118.04 %</t>
  </si>
  <si>
    <t>147.17 %</t>
  </si>
  <si>
    <t>121.94 %</t>
  </si>
  <si>
    <t>162.47 %</t>
  </si>
  <si>
    <t>126.38 %</t>
  </si>
  <si>
    <t>118.98 %</t>
  </si>
  <si>
    <t>125.63 %</t>
  </si>
  <si>
    <t>128.82 %</t>
  </si>
  <si>
    <t>125.90 %</t>
  </si>
  <si>
    <t>144.32 %</t>
  </si>
  <si>
    <t>127.28 %</t>
  </si>
  <si>
    <t>VIAJE</t>
  </si>
  <si>
    <t>106.10 %</t>
  </si>
  <si>
    <t>119.35 %</t>
  </si>
  <si>
    <t>182.96 %</t>
  </si>
  <si>
    <t>91.32 %</t>
  </si>
  <si>
    <t>124.00 %</t>
  </si>
  <si>
    <t>139.60 %</t>
  </si>
  <si>
    <t>115.10 %</t>
  </si>
  <si>
    <t>133.68 %</t>
  </si>
  <si>
    <t>150.00 %</t>
  </si>
  <si>
    <t>129.07 %</t>
  </si>
  <si>
    <t>131.94 %</t>
  </si>
  <si>
    <t>150.86 %</t>
  </si>
  <si>
    <t>EFICIENCIA</t>
  </si>
  <si>
    <t>Numerador del Período</t>
  </si>
  <si>
    <t>Denominador del Período</t>
  </si>
  <si>
    <t>0.8732</t>
  </si>
  <si>
    <t>0.999</t>
  </si>
  <si>
    <t>114.41 %</t>
  </si>
  <si>
    <t>0.8802</t>
  </si>
  <si>
    <t>0.9846</t>
  </si>
  <si>
    <t>111.86 %</t>
  </si>
  <si>
    <t>0.8872</t>
  </si>
  <si>
    <t>0.9882</t>
  </si>
  <si>
    <t>111.38 %</t>
  </si>
  <si>
    <t>0.8942</t>
  </si>
  <si>
    <t>0.907</t>
  </si>
  <si>
    <t>101.43 %</t>
  </si>
  <si>
    <t>0.9012</t>
  </si>
  <si>
    <t>0.9801</t>
  </si>
  <si>
    <t>108.75 %</t>
  </si>
  <si>
    <t>0.9082</t>
  </si>
  <si>
    <t>0.9945</t>
  </si>
  <si>
    <t>109.50 %</t>
  </si>
  <si>
    <t>0.9152</t>
  </si>
  <si>
    <t>0.9959</t>
  </si>
  <si>
    <t>108.82 %</t>
  </si>
  <si>
    <t>0.9222</t>
  </si>
  <si>
    <t>0.9738</t>
  </si>
  <si>
    <t>105.60 %</t>
  </si>
  <si>
    <t>0.9292</t>
  </si>
  <si>
    <t>0.9893</t>
  </si>
  <si>
    <t>106.47 %</t>
  </si>
  <si>
    <t>0.9362</t>
  </si>
  <si>
    <t>0.9892</t>
  </si>
  <si>
    <t>105.66 %</t>
  </si>
  <si>
    <t>0.9432</t>
  </si>
  <si>
    <t>0.9695</t>
  </si>
  <si>
    <t>102.79 %</t>
  </si>
  <si>
    <t>0.9502</t>
  </si>
  <si>
    <t>104.81 %</t>
  </si>
  <si>
    <t>CONSERVACION</t>
  </si>
  <si>
    <t>0.0833</t>
  </si>
  <si>
    <t>0.0851</t>
  </si>
  <si>
    <t>102.16 %</t>
  </si>
  <si>
    <t>0.1667</t>
  </si>
  <si>
    <t>0.1702</t>
  </si>
  <si>
    <t>102.10 %</t>
  </si>
  <si>
    <t>0.25</t>
  </si>
  <si>
    <t>0.2553</t>
  </si>
  <si>
    <t>102.12 %</t>
  </si>
  <si>
    <t>0.3333</t>
  </si>
  <si>
    <t>0.3404</t>
  </si>
  <si>
    <t>102.13 %</t>
  </si>
  <si>
    <t>0.4167</t>
  </si>
  <si>
    <t>0.4255</t>
  </si>
  <si>
    <t>102.11 %</t>
  </si>
  <si>
    <t>0.5</t>
  </si>
  <si>
    <t>0.5106</t>
  </si>
  <si>
    <t>0.5833</t>
  </si>
  <si>
    <t>0.5957</t>
  </si>
  <si>
    <t>0.6667</t>
  </si>
  <si>
    <t>0.6809</t>
  </si>
  <si>
    <t>0.75</t>
  </si>
  <si>
    <t>0.766</t>
  </si>
  <si>
    <t>0.8333</t>
  </si>
  <si>
    <t>0.8511</t>
  </si>
  <si>
    <t>102.14 %</t>
  </si>
  <si>
    <t>0.9167</t>
  </si>
  <si>
    <t>101.60 %</t>
  </si>
  <si>
    <t>IMBABURA  1.292 112 6.435 21.561 16 9 143</t>
  </si>
  <si>
    <t>CARCHI  222 5 370 12.180 4 130 127</t>
  </si>
  <si>
    <t>ESMERALDAS  7.581 109 766 20.033 65 7 909</t>
  </si>
  <si>
    <t>homnres</t>
  </si>
  <si>
    <t>afro</t>
  </si>
  <si>
    <t xml:space="preserve">mujeres </t>
  </si>
  <si>
    <t>blanco</t>
  </si>
  <si>
    <t>indigena</t>
  </si>
  <si>
    <t>meztiso</t>
  </si>
  <si>
    <t>montubio</t>
  </si>
  <si>
    <t xml:space="preserve">cholo </t>
  </si>
  <si>
    <t xml:space="preserve">otros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</si>
</sst>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0_);\(\$#,##0\)"/>
    <numFmt numFmtId="24" formatCode="\$#,##0_);[Red]\(\$#,##0\)"/>
    <numFmt numFmtId="25" formatCode="\$#,##0.00_);\(\$#,##0.00\)"/>
    <numFmt numFmtId="26" formatCode="\$#,##0.00_);[Red]\(\$#,##0.00\)"/>
    <numFmt numFmtId="176" formatCode="_(&quot;$&quot;\ * #,##0.00_);_(&quot;$&quot;\ * \(#,##0.00\);_(&quot;$&quot;\ * &quot;-&quot;??_);_(@_)"/>
    <numFmt numFmtId="177" formatCode="_(&quot;$&quot;\ * #,##0_);_(&quot;$&quot;\ * \(#,##0\);_(&quot;$&quot;\ * &quot;-&quot;_);_(@_)"/>
    <numFmt numFmtId="178" formatCode="0.000%"/>
    <numFmt numFmtId="179" formatCode="&quot;$&quot;#,###.00_);[Red]\(&quot;$&quot;#,###.00\)"/>
  </numFmts>
  <fonts count="54">
    <font>
      <sz val="11"/>
      <color theme="1"/>
      <name val="Calibri"/>
      <family val="2"/>
    </font>
    <font>
      <sz val="11"/>
      <name val="Calibri"/>
      <family val="2"/>
    </font>
    <font>
      <b/>
      <sz val="11"/>
      <color indexed="8"/>
      <name val="Calibri"/>
      <family val="2"/>
    </font>
    <font>
      <b/>
      <sz val="10"/>
      <color indexed="8"/>
      <name val="Calibri"/>
      <family val="2"/>
    </font>
    <font>
      <sz val="10"/>
      <color indexed="8"/>
      <name val="Calibri"/>
      <family val="2"/>
    </font>
    <font>
      <b/>
      <sz val="9"/>
      <color indexed="8"/>
      <name val="Calibri"/>
      <family val="2"/>
    </font>
    <font>
      <u val="single"/>
      <sz val="11"/>
      <color indexed="12"/>
      <name val="Calibri"/>
      <family val="2"/>
    </font>
    <font>
      <b/>
      <sz val="8"/>
      <color indexed="8"/>
      <name val="Calibri"/>
      <family val="2"/>
    </font>
    <font>
      <u val="single"/>
      <sz val="11"/>
      <color indexed="20"/>
      <name val="Calibri"/>
      <family val="2"/>
    </font>
    <font>
      <b/>
      <sz val="10"/>
      <name val="Calibri"/>
      <family val="2"/>
    </font>
    <font>
      <sz val="10"/>
      <name val="Calibri"/>
      <family val="2"/>
    </font>
    <font>
      <b/>
      <sz val="10"/>
      <color indexed="10"/>
      <name val="Calibri"/>
      <family val="2"/>
    </font>
    <font>
      <sz val="11"/>
      <color indexed="9"/>
      <name val="Calibri"/>
      <family val="2"/>
    </font>
    <font>
      <b/>
      <sz val="18"/>
      <color indexed="62"/>
      <name val="Cambria"/>
      <family val="1"/>
    </font>
    <font>
      <b/>
      <sz val="11"/>
      <color indexed="62"/>
      <name val="Calibri"/>
      <family val="2"/>
    </font>
    <font>
      <sz val="11"/>
      <color indexed="16"/>
      <name val="Calibri"/>
      <family val="2"/>
    </font>
    <font>
      <i/>
      <sz val="11"/>
      <color indexed="23"/>
      <name val="Calibri"/>
      <family val="2"/>
    </font>
    <font>
      <b/>
      <sz val="11"/>
      <color indexed="9"/>
      <name val="Calibri"/>
      <family val="2"/>
    </font>
    <font>
      <sz val="11"/>
      <color indexed="10"/>
      <name val="Calibri"/>
      <family val="2"/>
    </font>
    <font>
      <b/>
      <sz val="13"/>
      <color indexed="62"/>
      <name val="Calibri"/>
      <family val="2"/>
    </font>
    <font>
      <b/>
      <sz val="15"/>
      <color indexed="62"/>
      <name val="Calibri"/>
      <family val="2"/>
    </font>
    <font>
      <b/>
      <sz val="11"/>
      <color indexed="63"/>
      <name val="Calibri"/>
      <family val="2"/>
    </font>
    <font>
      <sz val="11"/>
      <color indexed="19"/>
      <name val="Calibri"/>
      <family val="2"/>
    </font>
    <font>
      <sz val="11"/>
      <color indexed="62"/>
      <name val="Calibri"/>
      <family val="2"/>
    </font>
    <font>
      <b/>
      <sz val="11"/>
      <color indexed="53"/>
      <name val="Calibri"/>
      <family val="2"/>
    </font>
    <font>
      <sz val="11"/>
      <color indexed="53"/>
      <name val="Calibri"/>
      <family val="2"/>
    </font>
    <font>
      <sz val="11"/>
      <color indexed="17"/>
      <name val="Calibri"/>
      <family val="2"/>
    </font>
    <font>
      <sz val="11"/>
      <color indexed="8"/>
      <name val="Calibri"/>
      <family val="2"/>
    </font>
    <font>
      <b/>
      <sz val="11"/>
      <color theme="3"/>
      <name val="Calibri"/>
      <family val="2"/>
    </font>
    <font>
      <u val="single"/>
      <sz val="11"/>
      <color rgb="FF0000FF"/>
      <name val="Calibri"/>
      <family val="2"/>
    </font>
    <font>
      <u val="single"/>
      <sz val="11"/>
      <color rgb="FF800080"/>
      <name val="Calibri"/>
      <family val="2"/>
    </font>
    <font>
      <b/>
      <sz val="11"/>
      <color rgb="FF3F3F3F"/>
      <name val="Calibri"/>
      <family val="2"/>
    </font>
    <font>
      <b/>
      <sz val="13"/>
      <color theme="3"/>
      <name val="Calibri"/>
      <family val="2"/>
    </font>
    <font>
      <sz val="11"/>
      <color rgb="FFFF0000"/>
      <name val="Calibri"/>
      <family val="2"/>
    </font>
    <font>
      <b/>
      <sz val="18"/>
      <color theme="3"/>
      <name val="Cambria"/>
      <family val="1"/>
    </font>
    <font>
      <i/>
      <sz val="11"/>
      <color rgb="FF7F7F7F"/>
      <name val="Calibri"/>
      <family val="2"/>
    </font>
    <font>
      <b/>
      <sz val="15"/>
      <color theme="3"/>
      <name val="Calibri"/>
      <family val="2"/>
    </font>
    <font>
      <sz val="11"/>
      <color rgb="FF3F3F76"/>
      <name val="Calibri"/>
      <family val="2"/>
    </font>
    <font>
      <b/>
      <sz val="11"/>
      <color rgb="FFFA7D00"/>
      <name val="Calibri"/>
      <family val="2"/>
    </font>
    <font>
      <b/>
      <sz val="11"/>
      <color theme="0"/>
      <name val="Calibri"/>
      <family val="2"/>
    </font>
    <font>
      <sz val="11"/>
      <color rgb="FFFA7D00"/>
      <name val="Calibri"/>
      <family val="2"/>
    </font>
    <font>
      <b/>
      <sz val="11"/>
      <color theme="1"/>
      <name val="Calibri"/>
      <family val="2"/>
    </font>
    <font>
      <sz val="11"/>
      <color rgb="FF006100"/>
      <name val="Calibri"/>
      <family val="2"/>
    </font>
    <font>
      <sz val="11"/>
      <color rgb="FF9C0006"/>
      <name val="Calibri"/>
      <family val="2"/>
    </font>
    <font>
      <sz val="11"/>
      <color rgb="FF9C6500"/>
      <name val="Calibri"/>
      <family val="2"/>
    </font>
    <font>
      <sz val="11"/>
      <color theme="0"/>
      <name val="Calibri"/>
      <family val="2"/>
    </font>
    <font>
      <b/>
      <sz val="10"/>
      <color theme="1"/>
      <name val="Calibri"/>
      <family val="2"/>
    </font>
    <font>
      <b/>
      <sz val="10"/>
      <color rgb="FF000000"/>
      <name val="Calibri"/>
      <family val="2"/>
    </font>
    <font>
      <sz val="10"/>
      <color rgb="FF000000"/>
      <name val="Calibri"/>
      <family val="2"/>
    </font>
    <font>
      <sz val="10"/>
      <color theme="1"/>
      <name val="Calibri"/>
      <family val="2"/>
    </font>
    <font>
      <b/>
      <sz val="9"/>
      <color rgb="FF000000"/>
      <name val="Calibri"/>
      <family val="2"/>
    </font>
    <font>
      <b/>
      <sz val="8"/>
      <color rgb="FF000000"/>
      <name val="Calibri"/>
      <family val="2"/>
    </font>
    <font>
      <b/>
      <sz val="11"/>
      <color rgb="FF000000"/>
      <name val="Calibri"/>
      <family val="2"/>
    </font>
    <font>
      <b/>
      <sz val="10"/>
      <color rgb="FFFF0000"/>
      <name val="Calibri"/>
      <family val="2"/>
    </font>
  </fonts>
  <fills count="39">
    <fill>
      <patternFill/>
    </fill>
    <fill>
      <patternFill patternType="gray125"/>
    </fill>
    <fill>
      <patternFill patternType="solid">
        <fgColor theme="4" tint="0.5999900102615356"/>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theme="8" tint="0.5999900102615356"/>
        <bgColor indexed="64"/>
      </patternFill>
    </fill>
    <fill>
      <patternFill patternType="solid">
        <fgColor rgb="FFFFC7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39998000860214233"/>
        <bgColor indexed="64"/>
      </patternFill>
    </fill>
    <fill>
      <patternFill patternType="solid">
        <fgColor theme="9" tint="0.7999799847602844"/>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rgb="FFFAC090"/>
        <bgColor indexed="64"/>
      </patternFill>
    </fill>
    <fill>
      <patternFill patternType="solid">
        <fgColor rgb="FFFDE9D9"/>
        <bgColor indexed="64"/>
      </patternFill>
    </fill>
    <fill>
      <patternFill patternType="solid">
        <fgColor indexed="26"/>
        <bgColor indexed="64"/>
      </patternFill>
    </fill>
    <fill>
      <patternFill patternType="solid">
        <fgColor rgb="FFFCD5B4"/>
        <bgColor indexed="64"/>
      </patternFill>
    </fill>
    <fill>
      <patternFill patternType="solid">
        <fgColor rgb="FFFDEADA"/>
        <bgColor indexed="64"/>
      </patternFill>
    </fill>
  </fills>
  <borders count="80">
    <border>
      <left/>
      <right/>
      <top/>
      <bottom/>
      <diagonal/>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top style="medium"/>
      <bottom style="medium"/>
    </border>
    <border>
      <left/>
      <right style="medium">
        <color rgb="FF000000"/>
      </right>
      <top style="medium"/>
      <bottom style="medium"/>
    </border>
    <border>
      <left style="medium"/>
      <right style="medium"/>
      <top/>
      <bottom style="medium"/>
    </border>
    <border>
      <left/>
      <right style="medium">
        <color rgb="FF000000"/>
      </right>
      <top/>
      <bottom style="medium">
        <color rgb="FF000000"/>
      </bottom>
    </border>
    <border>
      <left style="medium">
        <color rgb="FF000000"/>
      </left>
      <right style="medium">
        <color rgb="FF000000"/>
      </right>
      <top/>
      <bottom style="medium">
        <color rgb="FF000000"/>
      </bottom>
    </border>
    <border>
      <left style="medium"/>
      <right style="medium"/>
      <top/>
      <bottom style="medium">
        <color rgb="FF000000"/>
      </bottom>
    </border>
    <border>
      <left style="medium">
        <color rgb="FF000000"/>
      </left>
      <right style="medium">
        <color rgb="FF000000"/>
      </right>
      <top style="medium">
        <color rgb="FF000000"/>
      </top>
      <bottom style="medium">
        <color rgb="FF000000"/>
      </bottom>
    </border>
    <border>
      <left/>
      <right style="medium"/>
      <top style="medium"/>
      <bottom style="medium"/>
    </border>
    <border>
      <left/>
      <right style="medium">
        <color indexed="8"/>
      </right>
      <top/>
      <bottom style="medium">
        <color indexed="8"/>
      </bottom>
    </border>
    <border>
      <left style="medium">
        <color rgb="FF000000"/>
      </left>
      <right style="medium">
        <color rgb="FF000000"/>
      </right>
      <top/>
      <bottom/>
    </border>
    <border>
      <left style="medium"/>
      <right style="medium"/>
      <top style="medium"/>
      <bottom style="medium"/>
    </border>
    <border>
      <left style="medium">
        <color rgb="FF000000"/>
      </left>
      <right/>
      <top style="medium">
        <color rgb="FF000000"/>
      </top>
      <bottom style="medium">
        <color rgb="FF000000"/>
      </bottom>
    </border>
    <border>
      <left/>
      <right style="medium">
        <color rgb="FF000000"/>
      </right>
      <top style="medium">
        <color rgb="FF000000"/>
      </top>
      <bottom style="medium">
        <color rgb="FF000000"/>
      </bottom>
    </border>
    <border>
      <left/>
      <right/>
      <top/>
      <bottom style="medium">
        <color rgb="FF000000"/>
      </bottom>
    </border>
    <border>
      <left/>
      <right/>
      <top style="medium"/>
      <bottom style="medium"/>
    </border>
    <border>
      <left style="medium"/>
      <right style="medium">
        <color rgb="FF000000"/>
      </right>
      <top style="medium"/>
      <bottom style="medium"/>
    </border>
    <border>
      <left style="medium"/>
      <right style="medium"/>
      <top style="medium"/>
      <bottom/>
    </border>
    <border>
      <left/>
      <right style="medium"/>
      <top/>
      <bottom style="medium"/>
    </border>
    <border>
      <left style="thin"/>
      <right style="thin"/>
      <top style="thin"/>
      <bottom style="thin"/>
    </border>
    <border>
      <left style="medium"/>
      <right style="thin"/>
      <top/>
      <bottom style="thin"/>
    </border>
    <border>
      <left style="thin"/>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color rgb="FF000000"/>
      </top>
      <bottom/>
    </border>
    <border>
      <left style="medium"/>
      <right style="medium"/>
      <top>
        <color indexed="63"/>
      </top>
      <bottom>
        <color indexed="63"/>
      </bottom>
    </border>
    <border>
      <left style="medium"/>
      <right/>
      <top>
        <color indexed="63"/>
      </top>
      <bottom>
        <color indexed="63"/>
      </bottom>
    </border>
    <border>
      <left/>
      <right style="medium"/>
      <top>
        <color indexed="63"/>
      </top>
      <bottom>
        <color indexed="63"/>
      </bottom>
    </border>
    <border>
      <left style="medium"/>
      <right/>
      <top/>
      <bottom style="medium"/>
    </border>
    <border>
      <left>
        <color indexed="63"/>
      </left>
      <right style="medium"/>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border>
    <border>
      <left style="thin"/>
      <right style="medium"/>
      <top style="thin"/>
      <bottom/>
    </border>
    <border>
      <left/>
      <right style="medium">
        <color rgb="FF000000"/>
      </right>
      <top style="medium"/>
      <bottom/>
    </border>
    <border>
      <left style="medium">
        <color rgb="FF000000"/>
      </left>
      <right style="medium">
        <color rgb="FF000000"/>
      </right>
      <top style="medium"/>
      <bottom/>
    </border>
    <border>
      <left style="medium"/>
      <right/>
      <top/>
      <bottom style="medium">
        <color rgb="FF000000"/>
      </bottom>
    </border>
    <border>
      <left style="medium"/>
      <right/>
      <top style="medium"/>
      <bottom/>
    </border>
    <border>
      <left/>
      <right style="medium"/>
      <top style="medium"/>
      <bottom/>
    </border>
    <border>
      <left style="medium"/>
      <right/>
      <top style="medium"/>
      <bottom style="thin"/>
    </border>
    <border>
      <left style="medium"/>
      <right style="medium"/>
      <top style="medium"/>
      <bottom style="thin"/>
    </border>
    <border>
      <left style="medium">
        <color indexed="8"/>
      </left>
      <right style="medium">
        <color indexed="8"/>
      </right>
      <top style="medium">
        <color indexed="8"/>
      </top>
      <bottom style="thin">
        <color indexed="8"/>
      </bottom>
    </border>
    <border>
      <left>
        <color indexed="63"/>
      </left>
      <right>
        <color indexed="63"/>
      </right>
      <top style="medium">
        <color indexed="8"/>
      </top>
      <bottom style="thin">
        <color indexed="8"/>
      </bottom>
    </border>
    <border>
      <left style="medium">
        <color indexed="8"/>
      </left>
      <right style="medium">
        <color indexed="8"/>
      </right>
      <top style="medium">
        <color indexed="8"/>
      </top>
      <bottom style="medium">
        <color indexed="8"/>
      </bottom>
    </border>
    <border>
      <left style="medium"/>
      <right/>
      <top style="thin"/>
      <bottom style="thin"/>
    </border>
    <border>
      <left style="medium"/>
      <right style="medium"/>
      <top style="thin"/>
      <bottom style="thin"/>
    </border>
    <border>
      <left>
        <color indexed="63"/>
      </left>
      <right>
        <color indexed="63"/>
      </right>
      <top style="thin">
        <color indexed="8"/>
      </top>
      <bottom style="thin">
        <color indexed="8"/>
      </bottom>
    </border>
    <border>
      <left style="medium">
        <color indexed="8"/>
      </left>
      <right style="medium">
        <color indexed="8"/>
      </right>
      <top style="thin">
        <color indexed="8"/>
      </top>
      <bottom style="thin">
        <color indexed="8"/>
      </bottom>
    </border>
    <border>
      <left style="medium">
        <color indexed="8"/>
      </left>
      <right>
        <color indexed="63"/>
      </right>
      <top style="medium">
        <color indexed="8"/>
      </top>
      <bottom style="thin">
        <color indexed="8"/>
      </bottom>
    </border>
    <border>
      <left style="medium"/>
      <right/>
      <top style="thin"/>
      <bottom style="medium"/>
    </border>
    <border>
      <left style="medium"/>
      <right style="medium"/>
      <top style="thin"/>
      <bottom style="medium"/>
    </border>
    <border>
      <left style="medium">
        <color rgb="FF000000"/>
      </left>
      <right style="medium">
        <color rgb="FF000000"/>
      </right>
      <top style="medium"/>
      <bottom style="medium"/>
    </border>
    <border>
      <left style="medium"/>
      <right style="medium">
        <color rgb="FF000000"/>
      </right>
      <top/>
      <bottom style="medium"/>
    </border>
    <border>
      <left style="medium">
        <color rgb="FF000000"/>
      </left>
      <right style="medium">
        <color rgb="FF000000"/>
      </right>
      <top style="medium">
        <color rgb="FF000000"/>
      </top>
      <bottom style="medium"/>
    </border>
    <border>
      <left/>
      <right/>
      <top style="medium"/>
      <bottom style="medium">
        <color rgb="FF000000"/>
      </bottom>
    </border>
    <border>
      <left/>
      <right style="medium">
        <color rgb="FF000000"/>
      </right>
      <top style="medium"/>
      <bottom style="medium">
        <color rgb="FF000000"/>
      </bottom>
    </border>
    <border>
      <left/>
      <right style="medium">
        <color rgb="FF000000"/>
      </right>
      <top/>
      <bottom style="medium"/>
    </border>
    <border>
      <left style="medium">
        <color rgb="FF000000"/>
      </left>
      <right style="medium">
        <color rgb="FF000000"/>
      </right>
      <top/>
      <bottom style="medium"/>
    </border>
    <border>
      <left/>
      <right/>
      <top style="medium"/>
      <bottom/>
    </border>
    <border>
      <left/>
      <right style="medium"/>
      <top/>
      <bottom style="medium">
        <color rgb="FF000000"/>
      </bottom>
    </border>
    <border>
      <left style="medium">
        <color rgb="FF000000"/>
      </left>
      <right style="medium"/>
      <top style="medium"/>
      <bottom>
        <color indexed="63"/>
      </bottom>
    </border>
    <border>
      <left style="medium">
        <color rgb="FF000000"/>
      </left>
      <right style="medium"/>
      <top>
        <color indexed="63"/>
      </top>
      <bottom>
        <color indexed="63"/>
      </bottom>
    </border>
    <border>
      <left style="medium">
        <color rgb="FF000000"/>
      </left>
      <right style="medium"/>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177" fontId="0" fillId="0" borderId="0" applyFont="0" applyFill="0" applyBorder="0" applyAlignment="0" applyProtection="0"/>
    <xf numFmtId="0" fontId="0" fillId="2" borderId="0" applyNumberFormat="0" applyBorder="0" applyAlignment="0" applyProtection="0"/>
    <xf numFmtId="41" fontId="0" fillId="0" borderId="0" applyFont="0" applyFill="0" applyBorder="0" applyAlignment="0" applyProtection="0"/>
    <xf numFmtId="176" fontId="0"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 borderId="2" applyNumberFormat="0" applyAlignment="0" applyProtection="0"/>
    <xf numFmtId="0" fontId="0" fillId="4" borderId="3" applyNumberFormat="0" applyFont="0" applyAlignment="0" applyProtection="0"/>
    <xf numFmtId="0" fontId="32" fillId="0" borderId="4"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28" fillId="0" borderId="0" applyNumberFormat="0" applyFill="0" applyBorder="0" applyAlignment="0" applyProtection="0"/>
    <xf numFmtId="0" fontId="37" fillId="5" borderId="6" applyNumberFormat="0" applyAlignment="0" applyProtection="0"/>
    <xf numFmtId="0" fontId="38" fillId="3" borderId="6" applyNumberFormat="0" applyAlignment="0" applyProtection="0"/>
    <xf numFmtId="0" fontId="39" fillId="6" borderId="7" applyNumberFormat="0" applyAlignment="0" applyProtection="0"/>
    <xf numFmtId="0" fontId="40" fillId="0" borderId="8" applyNumberFormat="0" applyFill="0" applyAlignment="0" applyProtection="0"/>
    <xf numFmtId="0" fontId="41" fillId="0" borderId="9" applyNumberFormat="0" applyFill="0" applyAlignment="0" applyProtection="0"/>
    <xf numFmtId="0" fontId="42" fillId="7" borderId="0" applyNumberFormat="0" applyBorder="0" applyAlignment="0" applyProtection="0"/>
    <xf numFmtId="0" fontId="0" fillId="8" borderId="0" applyNumberFormat="0" applyBorder="0" applyAlignment="0" applyProtection="0"/>
    <xf numFmtId="0" fontId="43" fillId="9" borderId="0" applyNumberFormat="0" applyBorder="0" applyAlignment="0" applyProtection="0"/>
    <xf numFmtId="0" fontId="44" fillId="10" borderId="0" applyNumberFormat="0" applyBorder="0" applyAlignment="0" applyProtection="0"/>
    <xf numFmtId="0" fontId="0" fillId="11" borderId="0" applyNumberFormat="0" applyBorder="0" applyAlignment="0" applyProtection="0"/>
    <xf numFmtId="0" fontId="45"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0"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0" fillId="31" borderId="0" applyNumberFormat="0" applyBorder="0" applyAlignment="0" applyProtection="0"/>
    <xf numFmtId="0" fontId="45" fillId="32" borderId="0" applyNumberFormat="0" applyBorder="0" applyAlignment="0" applyProtection="0"/>
  </cellStyleXfs>
  <cellXfs count="293">
    <xf numFmtId="0" fontId="0" fillId="0" borderId="0" xfId="0" applyFont="1" applyAlignment="1">
      <alignment/>
    </xf>
    <xf numFmtId="0" fontId="41" fillId="33" borderId="0" xfId="0" applyFont="1" applyFill="1" applyAlignment="1">
      <alignment horizontal="left" wrapText="1"/>
    </xf>
    <xf numFmtId="0" fontId="41" fillId="33" borderId="0" xfId="0" applyFont="1" applyFill="1" applyAlignment="1">
      <alignment horizontal="center" wrapText="1"/>
    </xf>
    <xf numFmtId="0" fontId="0" fillId="33" borderId="0" xfId="0" applyFill="1" applyAlignment="1">
      <alignment horizontal="left" wrapText="1"/>
    </xf>
    <xf numFmtId="0" fontId="0" fillId="33" borderId="0" xfId="0" applyFill="1" applyAlignment="1">
      <alignment/>
    </xf>
    <xf numFmtId="0" fontId="0" fillId="33" borderId="0" xfId="0" applyFill="1" applyAlignment="1">
      <alignment horizontal="right" wrapText="1"/>
    </xf>
    <xf numFmtId="0" fontId="0" fillId="33" borderId="0" xfId="0" applyFill="1" applyAlignment="1">
      <alignment horizontal="center" wrapText="1"/>
    </xf>
    <xf numFmtId="3" fontId="0" fillId="33" borderId="0" xfId="0" applyNumberFormat="1" applyFill="1" applyAlignment="1">
      <alignment horizontal="right" wrapText="1"/>
    </xf>
    <xf numFmtId="0" fontId="0" fillId="0" borderId="0" xfId="0" applyFill="1" applyAlignment="1">
      <alignment vertical="center" wrapText="1"/>
    </xf>
    <xf numFmtId="0" fontId="0" fillId="0" borderId="0" xfId="0" applyAlignment="1">
      <alignment vertical="center" wrapText="1"/>
    </xf>
    <xf numFmtId="0" fontId="0" fillId="0" borderId="0" xfId="0" applyAlignment="1">
      <alignment horizontal="center" vertical="center" wrapText="1"/>
    </xf>
    <xf numFmtId="0" fontId="46" fillId="0" borderId="0" xfId="0" applyFont="1" applyAlignment="1">
      <alignment horizontal="center" vertical="center" wrapText="1"/>
    </xf>
    <xf numFmtId="0" fontId="47" fillId="0" borderId="10" xfId="0" applyFont="1" applyBorder="1" applyAlignment="1">
      <alignment wrapText="1"/>
    </xf>
    <xf numFmtId="0" fontId="47" fillId="0" borderId="11" xfId="0" applyFont="1" applyBorder="1" applyAlignment="1">
      <alignment horizontal="center" vertical="center" wrapText="1"/>
    </xf>
    <xf numFmtId="0" fontId="48" fillId="34" borderId="12" xfId="0" applyFont="1" applyFill="1" applyBorder="1" applyAlignment="1">
      <alignment wrapText="1"/>
    </xf>
    <xf numFmtId="0" fontId="0" fillId="35" borderId="13" xfId="0" applyFill="1" applyBorder="1" applyAlignment="1">
      <alignment horizontal="center" vertical="center" wrapText="1"/>
    </xf>
    <xf numFmtId="0" fontId="49" fillId="0" borderId="0" xfId="0" applyFont="1" applyAlignment="1">
      <alignment horizontal="justify" vertical="center" wrapText="1"/>
    </xf>
    <xf numFmtId="0" fontId="48" fillId="34" borderId="14" xfId="0" applyFont="1" applyFill="1" applyBorder="1" applyAlignment="1">
      <alignment wrapText="1"/>
    </xf>
    <xf numFmtId="0" fontId="49" fillId="35" borderId="13" xfId="0" applyFont="1" applyFill="1" applyBorder="1" applyAlignment="1">
      <alignment horizontal="center" vertical="center" wrapText="1"/>
    </xf>
    <xf numFmtId="0" fontId="48" fillId="35" borderId="13" xfId="0" applyFont="1" applyFill="1" applyBorder="1" applyAlignment="1">
      <alignment horizontal="center" vertical="center" wrapText="1"/>
    </xf>
    <xf numFmtId="0" fontId="48" fillId="34" borderId="15" xfId="0" applyFont="1" applyFill="1" applyBorder="1" applyAlignment="1">
      <alignment wrapText="1"/>
    </xf>
    <xf numFmtId="0" fontId="50" fillId="34" borderId="16" xfId="0" applyFont="1" applyFill="1" applyBorder="1" applyAlignment="1">
      <alignment wrapText="1"/>
    </xf>
    <xf numFmtId="0" fontId="50" fillId="34" borderId="17" xfId="0" applyFont="1" applyFill="1" applyBorder="1" applyAlignment="1">
      <alignment horizontal="center" vertical="center" wrapText="1"/>
    </xf>
    <xf numFmtId="0" fontId="29" fillId="35" borderId="13" xfId="22" applyFill="1" applyBorder="1" applyAlignment="1">
      <alignment horizontal="center" vertical="center" wrapText="1"/>
    </xf>
    <xf numFmtId="0" fontId="0" fillId="36" borderId="18" xfId="0" applyFill="1" applyBorder="1" applyAlignment="1">
      <alignment horizontal="center" vertical="center" wrapText="1"/>
    </xf>
    <xf numFmtId="0" fontId="48" fillId="0" borderId="0" xfId="0" applyFont="1" applyAlignment="1">
      <alignment horizontal="justify" vertical="center" wrapText="1"/>
    </xf>
    <xf numFmtId="0" fontId="48" fillId="34" borderId="19" xfId="0" applyFont="1" applyFill="1" applyBorder="1" applyAlignment="1">
      <alignment wrapText="1"/>
    </xf>
    <xf numFmtId="0" fontId="48" fillId="34" borderId="20" xfId="0" applyFont="1" applyFill="1" applyBorder="1" applyAlignment="1">
      <alignment wrapText="1"/>
    </xf>
    <xf numFmtId="58" fontId="0" fillId="35" borderId="13" xfId="0" applyNumberFormat="1" applyFill="1" applyBorder="1" applyAlignment="1">
      <alignment horizontal="center" vertical="center" wrapText="1"/>
    </xf>
    <xf numFmtId="0" fontId="47" fillId="33" borderId="21" xfId="0" applyFont="1" applyFill="1" applyBorder="1" applyAlignment="1">
      <alignment wrapText="1"/>
    </xf>
    <xf numFmtId="0" fontId="47" fillId="33" borderId="22" xfId="0" applyFont="1" applyFill="1" applyBorder="1" applyAlignment="1">
      <alignment horizontal="center" vertical="center" wrapText="1"/>
    </xf>
    <xf numFmtId="0" fontId="46" fillId="0" borderId="10" xfId="0" applyFont="1" applyBorder="1" applyAlignment="1">
      <alignment horizontal="left" vertical="center" wrapText="1"/>
    </xf>
    <xf numFmtId="0" fontId="46" fillId="0" borderId="17" xfId="0" applyFont="1" applyBorder="1" applyAlignment="1">
      <alignment horizontal="center" vertical="center" wrapText="1"/>
    </xf>
    <xf numFmtId="0" fontId="49" fillId="32" borderId="14" xfId="0" applyFont="1" applyFill="1" applyBorder="1" applyAlignment="1">
      <alignment vertical="center" wrapText="1"/>
    </xf>
    <xf numFmtId="0" fontId="48" fillId="15" borderId="13" xfId="0" applyFont="1" applyFill="1" applyBorder="1" applyAlignment="1">
      <alignment horizontal="center" vertical="center" wrapText="1"/>
    </xf>
    <xf numFmtId="0" fontId="49" fillId="32" borderId="16" xfId="0" applyFont="1" applyFill="1" applyBorder="1" applyAlignment="1">
      <alignment vertical="center" wrapText="1"/>
    </xf>
    <xf numFmtId="0" fontId="49" fillId="0" borderId="0" xfId="0" applyFont="1" applyAlignment="1">
      <alignment vertical="center" wrapText="1"/>
    </xf>
    <xf numFmtId="0" fontId="47" fillId="0" borderId="10" xfId="0" applyFont="1" applyBorder="1" applyAlignment="1">
      <alignment horizontal="left" vertical="center" wrapText="1"/>
    </xf>
    <xf numFmtId="0" fontId="47" fillId="0" borderId="17" xfId="0" applyFont="1" applyBorder="1" applyAlignment="1">
      <alignment horizontal="center" vertical="center" wrapText="1"/>
    </xf>
    <xf numFmtId="0" fontId="49" fillId="32" borderId="14" xfId="0" applyFont="1" applyFill="1" applyBorder="1" applyAlignment="1">
      <alignment horizontal="center" vertical="center" wrapText="1"/>
    </xf>
    <xf numFmtId="0" fontId="48" fillId="0" borderId="14" xfId="0" applyFont="1" applyBorder="1" applyAlignment="1">
      <alignment horizontal="justify" vertical="center" wrapText="1"/>
    </xf>
    <xf numFmtId="0" fontId="47" fillId="0" borderId="23" xfId="0" applyFont="1" applyBorder="1" applyAlignment="1">
      <alignment horizontal="left" vertical="center" wrapText="1"/>
    </xf>
    <xf numFmtId="0" fontId="47" fillId="0" borderId="23" xfId="0" applyFont="1" applyBorder="1" applyAlignment="1">
      <alignment horizontal="center" vertical="center" wrapText="1"/>
    </xf>
    <xf numFmtId="0" fontId="49" fillId="32" borderId="16" xfId="0" applyFont="1" applyFill="1" applyBorder="1" applyAlignment="1">
      <alignment horizontal="center" vertical="center" wrapText="1"/>
    </xf>
    <xf numFmtId="0" fontId="47" fillId="0" borderId="0" xfId="0" applyFont="1" applyAlignment="1">
      <alignment horizontal="justify" vertical="center" wrapText="1"/>
    </xf>
    <xf numFmtId="0" fontId="47" fillId="0" borderId="24" xfId="0" applyFont="1" applyBorder="1" applyAlignment="1">
      <alignment horizontal="center" vertical="center" wrapText="1"/>
    </xf>
    <xf numFmtId="0" fontId="47" fillId="0" borderId="24" xfId="0" applyFont="1" applyBorder="1" applyAlignment="1">
      <alignment horizontal="left" vertical="center" wrapText="1"/>
    </xf>
    <xf numFmtId="0" fontId="47" fillId="0" borderId="17" xfId="0" applyFont="1" applyBorder="1" applyAlignment="1">
      <alignment horizontal="left" vertical="center" wrapText="1"/>
    </xf>
    <xf numFmtId="0" fontId="47" fillId="32" borderId="25" xfId="0" applyFont="1" applyFill="1" applyBorder="1" applyAlignment="1">
      <alignment horizontal="center" vertical="center" wrapText="1"/>
    </xf>
    <xf numFmtId="0" fontId="47" fillId="32" borderId="11" xfId="0" applyFont="1" applyFill="1" applyBorder="1" applyAlignment="1">
      <alignment horizontal="center" vertical="center" wrapText="1"/>
    </xf>
    <xf numFmtId="0" fontId="48" fillId="15" borderId="13" xfId="0" applyFont="1" applyFill="1" applyBorder="1" applyAlignment="1">
      <alignment horizontal="justify" vertical="center" wrapText="1"/>
    </xf>
    <xf numFmtId="0" fontId="29" fillId="35" borderId="19" xfId="22" applyFill="1" applyBorder="1" applyAlignment="1">
      <alignment horizontal="center" vertical="center" wrapText="1"/>
    </xf>
    <xf numFmtId="3" fontId="48" fillId="15" borderId="13" xfId="0" applyNumberFormat="1" applyFont="1" applyFill="1" applyBorder="1" applyAlignment="1">
      <alignment horizontal="center" vertical="center" wrapText="1"/>
    </xf>
    <xf numFmtId="0" fontId="29" fillId="35" borderId="14" xfId="22" applyFill="1" applyBorder="1" applyAlignment="1">
      <alignment horizontal="center" vertical="center" wrapText="1"/>
    </xf>
    <xf numFmtId="0" fontId="41" fillId="0" borderId="10" xfId="0" applyFont="1" applyBorder="1" applyAlignment="1">
      <alignment horizontal="left" vertical="center" wrapText="1"/>
    </xf>
    <xf numFmtId="0" fontId="41" fillId="0" borderId="24" xfId="0" applyFont="1" applyBorder="1" applyAlignment="1">
      <alignment horizontal="center" vertical="center" wrapText="1"/>
    </xf>
    <xf numFmtId="0" fontId="41" fillId="0" borderId="17" xfId="0" applyFont="1" applyBorder="1" applyAlignment="1">
      <alignment horizontal="left" vertical="center" wrapText="1"/>
    </xf>
    <xf numFmtId="0" fontId="47" fillId="32" borderId="26" xfId="0" applyFont="1" applyFill="1" applyBorder="1" applyAlignment="1">
      <alignment horizontal="center" vertical="center" wrapText="1"/>
    </xf>
    <xf numFmtId="0" fontId="47" fillId="32" borderId="12" xfId="0" applyFont="1" applyFill="1" applyBorder="1" applyAlignment="1">
      <alignment horizontal="center" vertical="center" wrapText="1"/>
    </xf>
    <xf numFmtId="0" fontId="48" fillId="15" borderId="12" xfId="0" applyFont="1" applyFill="1" applyBorder="1" applyAlignment="1">
      <alignment vertical="center" wrapText="1"/>
    </xf>
    <xf numFmtId="0" fontId="48" fillId="15" borderId="27" xfId="0" applyFont="1" applyFill="1" applyBorder="1" applyAlignment="1">
      <alignment horizontal="center" vertical="center" wrapText="1"/>
    </xf>
    <xf numFmtId="0" fontId="29" fillId="15" borderId="27" xfId="22" applyFill="1" applyBorder="1" applyAlignment="1">
      <alignment vertical="center" wrapText="1"/>
    </xf>
    <xf numFmtId="0" fontId="48" fillId="0" borderId="12" xfId="0" applyFont="1" applyBorder="1" applyAlignment="1">
      <alignment horizontal="justify" vertical="center" wrapText="1"/>
    </xf>
    <xf numFmtId="0" fontId="48" fillId="0" borderId="27" xfId="0" applyFont="1" applyBorder="1" applyAlignment="1">
      <alignment horizontal="center" vertical="center" wrapText="1"/>
    </xf>
    <xf numFmtId="0" fontId="29" fillId="0" borderId="27" xfId="22" applyBorder="1" applyAlignment="1">
      <alignment vertical="center" wrapText="1"/>
    </xf>
    <xf numFmtId="0" fontId="46" fillId="0" borderId="0" xfId="0" applyFont="1" applyAlignment="1">
      <alignment horizontal="justify" vertical="center" wrapText="1"/>
    </xf>
    <xf numFmtId="0" fontId="47" fillId="32" borderId="28" xfId="0" applyFont="1" applyFill="1" applyBorder="1" applyAlignment="1">
      <alignment horizontal="center" vertical="center" wrapText="1"/>
    </xf>
    <xf numFmtId="0" fontId="48" fillId="15" borderId="29" xfId="0" applyFont="1" applyFill="1" applyBorder="1" applyAlignment="1">
      <alignment vertical="center" wrapText="1"/>
    </xf>
    <xf numFmtId="0" fontId="48" fillId="15" borderId="30" xfId="0" applyFont="1" applyFill="1" applyBorder="1" applyAlignment="1">
      <alignment horizontal="center" vertical="center" wrapText="1"/>
    </xf>
    <xf numFmtId="0" fontId="48" fillId="15" borderId="31" xfId="0" applyFont="1" applyFill="1" applyBorder="1" applyAlignment="1">
      <alignment horizontal="center" vertical="center" wrapText="1"/>
    </xf>
    <xf numFmtId="0" fontId="48" fillId="0" borderId="32" xfId="0" applyFont="1" applyBorder="1" applyAlignment="1">
      <alignment vertical="center" wrapText="1"/>
    </xf>
    <xf numFmtId="0" fontId="48" fillId="0" borderId="28" xfId="0" applyFont="1" applyBorder="1" applyAlignment="1">
      <alignment horizontal="center" vertical="center" wrapText="1"/>
    </xf>
    <xf numFmtId="0" fontId="48" fillId="0" borderId="33" xfId="0" applyFont="1" applyBorder="1" applyAlignment="1">
      <alignment horizontal="center" vertical="center" wrapText="1"/>
    </xf>
    <xf numFmtId="0" fontId="48" fillId="15" borderId="32" xfId="0" applyFont="1" applyFill="1" applyBorder="1" applyAlignment="1">
      <alignment vertical="center" wrapText="1"/>
    </xf>
    <xf numFmtId="0" fontId="48" fillId="15" borderId="28" xfId="0" applyFont="1" applyFill="1" applyBorder="1" applyAlignment="1">
      <alignment horizontal="center" vertical="center" wrapText="1"/>
    </xf>
    <xf numFmtId="0" fontId="48" fillId="15" borderId="33" xfId="0" applyFont="1" applyFill="1" applyBorder="1" applyAlignment="1">
      <alignment horizontal="center" vertical="center" wrapText="1"/>
    </xf>
    <xf numFmtId="0" fontId="29" fillId="15" borderId="33" xfId="22" applyFill="1" applyBorder="1" applyAlignment="1">
      <alignment horizontal="center" vertical="center" wrapText="1"/>
    </xf>
    <xf numFmtId="0" fontId="48" fillId="0" borderId="34" xfId="0" applyFont="1" applyBorder="1" applyAlignment="1">
      <alignment vertical="center" wrapText="1"/>
    </xf>
    <xf numFmtId="0" fontId="48" fillId="0" borderId="35" xfId="0" applyFont="1" applyBorder="1" applyAlignment="1">
      <alignment horizontal="center" vertical="center" wrapText="1"/>
    </xf>
    <xf numFmtId="0" fontId="48" fillId="0" borderId="36" xfId="0" applyFont="1" applyBorder="1" applyAlignment="1">
      <alignment horizontal="center" vertical="center" wrapText="1"/>
    </xf>
    <xf numFmtId="0" fontId="47" fillId="0" borderId="10" xfId="0" applyFont="1" applyBorder="1" applyAlignment="1">
      <alignment horizontal="left" vertical="center" wrapText="1"/>
    </xf>
    <xf numFmtId="0" fontId="47" fillId="0" borderId="24" xfId="0" applyFont="1" applyBorder="1" applyAlignment="1">
      <alignment horizontal="center" vertical="center" wrapText="1"/>
    </xf>
    <xf numFmtId="0" fontId="47" fillId="0" borderId="24" xfId="0" applyFont="1" applyBorder="1" applyAlignment="1">
      <alignment horizontal="left" vertical="center" wrapText="1"/>
    </xf>
    <xf numFmtId="0" fontId="47" fillId="0" borderId="17" xfId="0" applyFont="1" applyBorder="1" applyAlignment="1">
      <alignment horizontal="left" vertical="center" wrapText="1"/>
    </xf>
    <xf numFmtId="0" fontId="47" fillId="32" borderId="14" xfId="0" applyFont="1" applyFill="1" applyBorder="1" applyAlignment="1">
      <alignment horizontal="center" vertical="center" wrapText="1"/>
    </xf>
    <xf numFmtId="0" fontId="47" fillId="32" borderId="13" xfId="0" applyFont="1" applyFill="1" applyBorder="1" applyAlignment="1">
      <alignment horizontal="center" vertical="center" wrapText="1"/>
    </xf>
    <xf numFmtId="0" fontId="48" fillId="15" borderId="14" xfId="0" applyFont="1" applyFill="1" applyBorder="1" applyAlignment="1">
      <alignment horizontal="justify" vertical="center" wrapText="1"/>
    </xf>
    <xf numFmtId="0" fontId="48" fillId="15" borderId="13" xfId="0" applyFont="1" applyFill="1" applyBorder="1" applyAlignment="1">
      <alignment horizontal="center" vertical="center" wrapText="1"/>
    </xf>
    <xf numFmtId="0" fontId="48" fillId="15" borderId="13" xfId="0" applyFont="1" applyFill="1" applyBorder="1" applyAlignment="1">
      <alignment horizontal="justify" vertical="center" wrapText="1"/>
    </xf>
    <xf numFmtId="0" fontId="47" fillId="0" borderId="10" xfId="0" applyFont="1" applyBorder="1" applyAlignment="1">
      <alignment vertical="top" wrapText="1"/>
    </xf>
    <xf numFmtId="0" fontId="47" fillId="0" borderId="24" xfId="0" applyFont="1" applyBorder="1" applyAlignment="1">
      <alignment vertical="top" wrapText="1"/>
    </xf>
    <xf numFmtId="0" fontId="47" fillId="0" borderId="11" xfId="0" applyFont="1" applyBorder="1" applyAlignment="1">
      <alignment vertical="top" wrapText="1"/>
    </xf>
    <xf numFmtId="0" fontId="47" fillId="32" borderId="20" xfId="0" applyFont="1" applyFill="1" applyBorder="1" applyAlignment="1">
      <alignment horizontal="center" vertical="center" wrapText="1"/>
    </xf>
    <xf numFmtId="0" fontId="48" fillId="35" borderId="12" xfId="0" applyFont="1" applyFill="1" applyBorder="1" applyAlignment="1">
      <alignment wrapText="1"/>
    </xf>
    <xf numFmtId="0" fontId="48" fillId="35" borderId="27" xfId="0" applyFont="1" applyFill="1" applyBorder="1" applyAlignment="1">
      <alignment horizontal="center" vertical="center" wrapText="1"/>
    </xf>
    <xf numFmtId="0" fontId="48" fillId="35" borderId="27" xfId="0" applyFont="1" applyFill="1" applyBorder="1" applyAlignment="1">
      <alignment vertical="top" wrapText="1"/>
    </xf>
    <xf numFmtId="0" fontId="48" fillId="35" borderId="27" xfId="0" applyFont="1" applyFill="1" applyBorder="1" applyAlignment="1">
      <alignment wrapText="1"/>
    </xf>
    <xf numFmtId="0" fontId="0" fillId="0" borderId="0" xfId="0" applyAlignment="1">
      <alignment wrapText="1"/>
    </xf>
    <xf numFmtId="0" fontId="48" fillId="0" borderId="12" xfId="0" applyFont="1" applyBorder="1" applyAlignment="1">
      <alignment wrapText="1"/>
    </xf>
    <xf numFmtId="0" fontId="48" fillId="0" borderId="27" xfId="0" applyFont="1" applyBorder="1" applyAlignment="1">
      <alignment vertical="top" wrapText="1"/>
    </xf>
    <xf numFmtId="0" fontId="48" fillId="0" borderId="27" xfId="0" applyFont="1" applyBorder="1" applyAlignment="1">
      <alignment wrapText="1"/>
    </xf>
    <xf numFmtId="0" fontId="47" fillId="0" borderId="0" xfId="0" applyFont="1" applyAlignment="1">
      <alignment horizontal="center" vertical="center" wrapText="1"/>
    </xf>
    <xf numFmtId="0" fontId="51" fillId="0" borderId="10" xfId="0" applyFont="1" applyBorder="1" applyAlignment="1">
      <alignment wrapText="1"/>
    </xf>
    <xf numFmtId="0" fontId="51" fillId="0" borderId="24" xfId="0" applyFont="1" applyBorder="1" applyAlignment="1">
      <alignment horizontal="center" vertical="center" wrapText="1"/>
    </xf>
    <xf numFmtId="0" fontId="51" fillId="0" borderId="24" xfId="0" applyFont="1" applyBorder="1" applyAlignment="1">
      <alignment wrapText="1"/>
    </xf>
    <xf numFmtId="0" fontId="51" fillId="0" borderId="11" xfId="0" applyFont="1" applyBorder="1" applyAlignment="1">
      <alignment wrapText="1"/>
    </xf>
    <xf numFmtId="0" fontId="52" fillId="0" borderId="26" xfId="0" applyFont="1" applyBorder="1" applyAlignment="1">
      <alignment horizontal="center" vertical="center" wrapText="1"/>
    </xf>
    <xf numFmtId="0" fontId="48" fillId="35" borderId="37" xfId="0" applyFont="1" applyFill="1" applyBorder="1" applyAlignment="1">
      <alignment horizontal="center" vertical="center" wrapText="1"/>
    </xf>
    <xf numFmtId="0" fontId="48" fillId="35" borderId="37" xfId="0" applyFont="1" applyFill="1" applyBorder="1" applyAlignment="1">
      <alignment vertical="center" wrapText="1"/>
    </xf>
    <xf numFmtId="0" fontId="29" fillId="35" borderId="37" xfId="22" applyFill="1" applyBorder="1" applyAlignment="1">
      <alignment horizontal="center" vertical="center" wrapText="1"/>
    </xf>
    <xf numFmtId="0" fontId="52" fillId="0" borderId="38" xfId="0" applyFont="1" applyBorder="1" applyAlignment="1">
      <alignment horizontal="center" vertical="center" wrapText="1"/>
    </xf>
    <xf numFmtId="0" fontId="48" fillId="35" borderId="39" xfId="0" applyFont="1" applyFill="1" applyBorder="1" applyAlignment="1">
      <alignment horizontal="center" vertical="center" wrapText="1"/>
    </xf>
    <xf numFmtId="0" fontId="48" fillId="35" borderId="28" xfId="0" applyFont="1" applyFill="1" applyBorder="1" applyAlignment="1">
      <alignment horizontal="center" vertical="center" wrapText="1"/>
    </xf>
    <xf numFmtId="0" fontId="29" fillId="35" borderId="40" xfId="22" applyFill="1" applyBorder="1" applyAlignment="1">
      <alignment horizontal="center" vertical="center" wrapText="1"/>
    </xf>
    <xf numFmtId="0" fontId="48" fillId="35" borderId="38" xfId="0" applyFont="1" applyFill="1" applyBorder="1" applyAlignment="1">
      <alignment horizontal="center" vertical="center" wrapText="1"/>
    </xf>
    <xf numFmtId="0" fontId="52" fillId="0" borderId="12" xfId="0" applyFont="1" applyBorder="1" applyAlignment="1">
      <alignment horizontal="center" vertical="center" wrapText="1"/>
    </xf>
    <xf numFmtId="0" fontId="48" fillId="35" borderId="41" xfId="0" applyFont="1" applyFill="1" applyBorder="1" applyAlignment="1">
      <alignment horizontal="center" vertical="center" wrapText="1"/>
    </xf>
    <xf numFmtId="0" fontId="29" fillId="35" borderId="27" xfId="22" applyFill="1" applyBorder="1" applyAlignment="1">
      <alignment horizontal="center" vertical="center" wrapText="1"/>
    </xf>
    <xf numFmtId="0" fontId="48" fillId="35" borderId="12" xfId="0" applyFont="1" applyFill="1" applyBorder="1" applyAlignment="1">
      <alignment horizontal="center" vertical="center" wrapText="1"/>
    </xf>
    <xf numFmtId="0" fontId="48" fillId="0" borderId="26" xfId="0" applyFont="1" applyFill="1" applyBorder="1" applyAlignment="1">
      <alignment horizontal="center" vertical="center" wrapText="1"/>
    </xf>
    <xf numFmtId="0" fontId="48" fillId="0" borderId="27" xfId="0" applyFont="1" applyFill="1" applyBorder="1" applyAlignment="1">
      <alignment horizontal="center" vertical="center" wrapText="1"/>
    </xf>
    <xf numFmtId="0" fontId="29" fillId="0" borderId="27" xfId="22" applyFill="1" applyBorder="1" applyAlignment="1">
      <alignment vertical="center" wrapText="1"/>
    </xf>
    <xf numFmtId="0" fontId="48" fillId="0" borderId="38" xfId="0" applyFont="1" applyFill="1" applyBorder="1" applyAlignment="1">
      <alignment horizontal="center" vertical="center" wrapText="1"/>
    </xf>
    <xf numFmtId="0" fontId="30" fillId="35" borderId="27" xfId="22" applyFont="1" applyFill="1" applyBorder="1" applyAlignment="1">
      <alignment vertical="center" wrapText="1"/>
    </xf>
    <xf numFmtId="0" fontId="30" fillId="0" borderId="27" xfId="22" applyFont="1" applyFill="1" applyBorder="1" applyAlignment="1">
      <alignment vertical="center" wrapText="1"/>
    </xf>
    <xf numFmtId="0" fontId="48" fillId="0" borderId="12" xfId="0" applyFont="1" applyFill="1" applyBorder="1" applyAlignment="1">
      <alignment horizontal="center" vertical="center" wrapText="1"/>
    </xf>
    <xf numFmtId="0" fontId="48" fillId="35" borderId="40" xfId="0" applyFont="1" applyFill="1" applyBorder="1" applyAlignment="1">
      <alignment horizontal="center" vertical="center" wrapText="1"/>
    </xf>
    <xf numFmtId="0" fontId="48" fillId="35" borderId="20" xfId="0" applyFont="1" applyFill="1" applyBorder="1" applyAlignment="1">
      <alignment horizontal="center" vertical="center" wrapText="1"/>
    </xf>
    <xf numFmtId="0" fontId="30" fillId="35" borderId="20" xfId="22" applyFont="1" applyFill="1" applyBorder="1" applyAlignment="1">
      <alignment vertical="center" wrapText="1"/>
    </xf>
    <xf numFmtId="0" fontId="29" fillId="35" borderId="12" xfId="22" applyFill="1" applyBorder="1" applyAlignment="1">
      <alignment vertical="center" wrapText="1"/>
    </xf>
    <xf numFmtId="0" fontId="29" fillId="35" borderId="20" xfId="22" applyFill="1" applyBorder="1" applyAlignment="1">
      <alignment vertical="center" wrapText="1"/>
    </xf>
    <xf numFmtId="0" fontId="48" fillId="35" borderId="41" xfId="0" applyFont="1" applyFill="1" applyBorder="1" applyAlignment="1">
      <alignment wrapText="1"/>
    </xf>
    <xf numFmtId="0" fontId="30" fillId="35" borderId="41" xfId="22" applyFont="1" applyFill="1" applyBorder="1" applyAlignment="1">
      <alignment vertical="center" wrapText="1"/>
    </xf>
    <xf numFmtId="0" fontId="30" fillId="0" borderId="27" xfId="22" applyFont="1" applyBorder="1" applyAlignment="1">
      <alignment vertical="center" wrapText="1"/>
    </xf>
    <xf numFmtId="0" fontId="48" fillId="35" borderId="42" xfId="0" applyFont="1" applyFill="1" applyBorder="1" applyAlignment="1">
      <alignment horizontal="center" vertical="center" wrapText="1"/>
    </xf>
    <xf numFmtId="0" fontId="29" fillId="35" borderId="41" xfId="22" applyFill="1" applyBorder="1" applyAlignment="1">
      <alignment vertical="center" wrapText="1"/>
    </xf>
    <xf numFmtId="0" fontId="52" fillId="0" borderId="30" xfId="0" applyFont="1" applyBorder="1" applyAlignment="1">
      <alignment horizontal="center" vertical="center" wrapText="1"/>
    </xf>
    <xf numFmtId="0" fontId="48" fillId="35" borderId="43" xfId="0" applyFont="1" applyFill="1" applyBorder="1" applyAlignment="1">
      <alignment horizontal="center" vertical="center" wrapText="1"/>
    </xf>
    <xf numFmtId="0" fontId="48" fillId="35" borderId="0" xfId="0" applyFont="1" applyFill="1" applyAlignment="1">
      <alignment horizontal="center" vertical="center" wrapText="1"/>
    </xf>
    <xf numFmtId="0" fontId="29" fillId="35" borderId="39" xfId="22" applyFill="1" applyBorder="1" applyAlignment="1">
      <alignment horizontal="center" vertical="center" wrapText="1"/>
    </xf>
    <xf numFmtId="0" fontId="52" fillId="0" borderId="28" xfId="0" applyFont="1" applyBorder="1" applyAlignment="1">
      <alignment horizontal="center" vertical="center" wrapText="1"/>
    </xf>
    <xf numFmtId="0" fontId="48" fillId="35" borderId="44" xfId="0" applyFont="1" applyFill="1" applyBorder="1" applyAlignment="1">
      <alignment horizontal="center" vertical="center" wrapText="1"/>
    </xf>
    <xf numFmtId="0" fontId="48" fillId="35" borderId="30" xfId="0" applyFont="1" applyFill="1" applyBorder="1" applyAlignment="1">
      <alignment horizontal="center" vertical="center" wrapText="1"/>
    </xf>
    <xf numFmtId="0" fontId="48" fillId="35" borderId="45" xfId="0" applyFont="1" applyFill="1" applyBorder="1" applyAlignment="1">
      <alignment horizontal="center" vertical="center" wrapText="1"/>
    </xf>
    <xf numFmtId="0" fontId="0" fillId="0" borderId="0" xfId="0" applyAlignment="1">
      <alignment horizontal="center" vertical="center"/>
    </xf>
    <xf numFmtId="0" fontId="47" fillId="34" borderId="46" xfId="0" applyFont="1" applyFill="1" applyBorder="1" applyAlignment="1">
      <alignment horizontal="left" wrapText="1"/>
    </xf>
    <xf numFmtId="0" fontId="47" fillId="34" borderId="47" xfId="0" applyFont="1" applyFill="1" applyBorder="1" applyAlignment="1">
      <alignment horizontal="center" vertical="center" wrapText="1"/>
    </xf>
    <xf numFmtId="0" fontId="47" fillId="34" borderId="47" xfId="0" applyFont="1" applyFill="1" applyBorder="1" applyAlignment="1">
      <alignment horizontal="left" wrapText="1"/>
    </xf>
    <xf numFmtId="0" fontId="47" fillId="34" borderId="48" xfId="0" applyFont="1" applyFill="1" applyBorder="1" applyAlignment="1">
      <alignment horizontal="left" wrapText="1"/>
    </xf>
    <xf numFmtId="0" fontId="48" fillId="35" borderId="32" xfId="0" applyFont="1" applyFill="1" applyBorder="1" applyAlignment="1">
      <alignment horizontal="center" wrapText="1"/>
    </xf>
    <xf numFmtId="0" fontId="48" fillId="35" borderId="28" xfId="0" applyFont="1" applyFill="1" applyBorder="1" applyAlignment="1">
      <alignment horizontal="center" wrapText="1"/>
    </xf>
    <xf numFmtId="0" fontId="48" fillId="35" borderId="33" xfId="0" applyFont="1" applyFill="1" applyBorder="1" applyAlignment="1">
      <alignment horizontal="center" wrapText="1"/>
    </xf>
    <xf numFmtId="0" fontId="48" fillId="0" borderId="49" xfId="0" applyFont="1" applyBorder="1" applyAlignment="1">
      <alignment horizontal="center" wrapText="1"/>
    </xf>
    <xf numFmtId="0" fontId="48" fillId="0" borderId="43" xfId="0" applyFont="1" applyBorder="1" applyAlignment="1">
      <alignment horizontal="center" vertical="center" wrapText="1"/>
    </xf>
    <xf numFmtId="0" fontId="48" fillId="0" borderId="43" xfId="0" applyFont="1" applyBorder="1" applyAlignment="1">
      <alignment horizontal="center" wrapText="1"/>
    </xf>
    <xf numFmtId="0" fontId="48" fillId="0" borderId="50" xfId="0" applyFont="1" applyBorder="1" applyAlignment="1">
      <alignment horizontal="center" wrapText="1"/>
    </xf>
    <xf numFmtId="0" fontId="49" fillId="35" borderId="28" xfId="0" applyFont="1" applyFill="1" applyBorder="1" applyAlignment="1">
      <alignment horizontal="center" wrapText="1"/>
    </xf>
    <xf numFmtId="0" fontId="49" fillId="35" borderId="28" xfId="0" applyFont="1" applyFill="1" applyBorder="1" applyAlignment="1">
      <alignment horizontal="center"/>
    </xf>
    <xf numFmtId="0" fontId="47" fillId="0" borderId="24" xfId="0" applyFont="1" applyBorder="1" applyAlignment="1">
      <alignment wrapText="1"/>
    </xf>
    <xf numFmtId="0" fontId="47" fillId="0" borderId="11" xfId="0" applyFont="1" applyBorder="1" applyAlignment="1">
      <alignment wrapText="1"/>
    </xf>
    <xf numFmtId="0" fontId="47" fillId="32" borderId="51" xfId="0" applyFont="1" applyFill="1" applyBorder="1" applyAlignment="1">
      <alignment horizontal="center" vertical="center" wrapText="1"/>
    </xf>
    <xf numFmtId="0" fontId="47" fillId="32" borderId="52" xfId="0" applyFont="1" applyFill="1" applyBorder="1" applyAlignment="1">
      <alignment horizontal="center" vertical="center" wrapText="1"/>
    </xf>
    <xf numFmtId="0" fontId="47" fillId="32" borderId="14" xfId="0" applyFont="1" applyFill="1" applyBorder="1" applyAlignment="1">
      <alignment horizontal="center" vertical="center" wrapText="1"/>
    </xf>
    <xf numFmtId="0" fontId="48" fillId="33" borderId="27" xfId="0" applyFont="1" applyFill="1" applyBorder="1" applyAlignment="1">
      <alignment horizontal="center" vertical="center" wrapText="1"/>
    </xf>
    <xf numFmtId="0" fontId="48" fillId="33" borderId="27" xfId="0" applyFont="1" applyFill="1" applyBorder="1" applyAlignment="1">
      <alignment horizontal="center" wrapText="1"/>
    </xf>
    <xf numFmtId="0" fontId="47" fillId="34" borderId="12" xfId="0" applyFont="1" applyFill="1" applyBorder="1" applyAlignment="1">
      <alignment horizontal="center" wrapText="1"/>
    </xf>
    <xf numFmtId="0" fontId="47" fillId="34" borderId="27" xfId="0" applyFont="1" applyFill="1" applyBorder="1" applyAlignment="1">
      <alignment horizontal="center" vertical="center" wrapText="1"/>
    </xf>
    <xf numFmtId="0" fontId="47" fillId="34" borderId="13" xfId="0" applyFont="1" applyFill="1" applyBorder="1" applyAlignment="1">
      <alignment horizontal="center" wrapText="1"/>
    </xf>
    <xf numFmtId="0" fontId="29" fillId="35" borderId="27" xfId="22" applyFill="1" applyBorder="1" applyAlignment="1">
      <alignment horizontal="center" wrapText="1"/>
    </xf>
    <xf numFmtId="0" fontId="29" fillId="33" borderId="27" xfId="22" applyFill="1" applyBorder="1" applyAlignment="1">
      <alignment horizontal="center" wrapText="1"/>
    </xf>
    <xf numFmtId="0" fontId="47" fillId="34" borderId="41" xfId="0" applyFont="1" applyFill="1" applyBorder="1" applyAlignment="1">
      <alignment horizontal="center" vertical="center" wrapText="1"/>
    </xf>
    <xf numFmtId="0" fontId="47" fillId="34" borderId="12" xfId="0" applyFont="1" applyFill="1" applyBorder="1" applyAlignment="1">
      <alignment horizontal="center" vertical="center" wrapText="1"/>
    </xf>
    <xf numFmtId="0" fontId="48" fillId="35" borderId="53" xfId="0" applyFont="1" applyFill="1" applyBorder="1" applyAlignment="1">
      <alignment wrapText="1"/>
    </xf>
    <xf numFmtId="0" fontId="48" fillId="33" borderId="12" xfId="0" applyFont="1" applyFill="1" applyBorder="1" applyAlignment="1">
      <alignment horizontal="center" vertical="center" wrapText="1"/>
    </xf>
    <xf numFmtId="0" fontId="30" fillId="33" borderId="27" xfId="22" applyFont="1" applyFill="1" applyBorder="1" applyAlignment="1">
      <alignment horizontal="center" wrapText="1"/>
    </xf>
    <xf numFmtId="0" fontId="9" fillId="30" borderId="10" xfId="0" applyFont="1" applyFill="1" applyBorder="1" applyAlignment="1">
      <alignment horizontal="left" vertical="center" wrapText="1"/>
    </xf>
    <xf numFmtId="0" fontId="9" fillId="30" borderId="24" xfId="0" applyFont="1" applyFill="1" applyBorder="1" applyAlignment="1">
      <alignment horizontal="center" vertical="center" wrapText="1"/>
    </xf>
    <xf numFmtId="0" fontId="9" fillId="30" borderId="24" xfId="0" applyFont="1" applyFill="1" applyBorder="1" applyAlignment="1">
      <alignment horizontal="left" vertical="center" wrapText="1"/>
    </xf>
    <xf numFmtId="0" fontId="9" fillId="30" borderId="17" xfId="0" applyFont="1" applyFill="1" applyBorder="1" applyAlignment="1">
      <alignment horizontal="left" vertical="center" wrapText="1"/>
    </xf>
    <xf numFmtId="0" fontId="10" fillId="0" borderId="0" xfId="0" applyFont="1" applyAlignment="1">
      <alignment vertical="center" wrapText="1"/>
    </xf>
    <xf numFmtId="0" fontId="9" fillId="32" borderId="54" xfId="0" applyFont="1" applyFill="1" applyBorder="1" applyAlignment="1">
      <alignment horizontal="left" vertical="center" wrapText="1"/>
    </xf>
    <xf numFmtId="0" fontId="9" fillId="32" borderId="26" xfId="0" applyFont="1" applyFill="1" applyBorder="1" applyAlignment="1">
      <alignment horizontal="center" vertical="center" wrapText="1"/>
    </xf>
    <xf numFmtId="0" fontId="9" fillId="32" borderId="55" xfId="0" applyFont="1" applyFill="1" applyBorder="1" applyAlignment="1">
      <alignment horizontal="center" vertical="center" wrapText="1"/>
    </xf>
    <xf numFmtId="0" fontId="10" fillId="31" borderId="56" xfId="0" applyFont="1" applyFill="1" applyBorder="1" applyAlignment="1">
      <alignment horizontal="justify" vertical="center" wrapText="1"/>
    </xf>
    <xf numFmtId="0" fontId="10" fillId="31" borderId="57" xfId="0" applyFont="1" applyFill="1" applyBorder="1" applyAlignment="1">
      <alignment horizontal="center" vertical="center" wrapText="1"/>
    </xf>
    <xf numFmtId="0" fontId="10" fillId="37" borderId="58" xfId="0" applyFont="1" applyFill="1" applyBorder="1" applyAlignment="1">
      <alignment horizontal="center" vertical="center" wrapText="1"/>
    </xf>
    <xf numFmtId="0" fontId="4" fillId="37" borderId="59" xfId="0" applyFont="1" applyFill="1" applyBorder="1" applyAlignment="1">
      <alignment horizontal="center" vertical="center" wrapText="1"/>
    </xf>
    <xf numFmtId="0" fontId="10" fillId="37" borderId="60" xfId="0" applyFont="1" applyFill="1" applyBorder="1" applyAlignment="1">
      <alignment horizontal="justify" vertical="center" wrapText="1"/>
    </xf>
    <xf numFmtId="0" fontId="10" fillId="31" borderId="61" xfId="0" applyFont="1" applyFill="1" applyBorder="1" applyAlignment="1">
      <alignment horizontal="justify" vertical="center" wrapText="1"/>
    </xf>
    <xf numFmtId="0" fontId="10" fillId="31" borderId="62" xfId="0" applyFont="1" applyFill="1" applyBorder="1" applyAlignment="1">
      <alignment horizontal="center" vertical="center" wrapText="1"/>
    </xf>
    <xf numFmtId="0" fontId="10" fillId="37" borderId="63" xfId="0" applyFont="1" applyFill="1" applyBorder="1" applyAlignment="1">
      <alignment horizontal="center" vertical="center" wrapText="1"/>
    </xf>
    <xf numFmtId="0" fontId="10" fillId="37" borderId="64" xfId="0" applyFont="1" applyFill="1" applyBorder="1" applyAlignment="1">
      <alignment horizontal="center" vertical="center" wrapText="1"/>
    </xf>
    <xf numFmtId="0" fontId="10" fillId="37" borderId="65" xfId="0" applyFont="1" applyFill="1" applyBorder="1" applyAlignment="1">
      <alignment horizontal="justify" vertical="center" wrapText="1"/>
    </xf>
    <xf numFmtId="0" fontId="47" fillId="37" borderId="65" xfId="0" applyFont="1" applyFill="1" applyBorder="1" applyAlignment="1">
      <alignment horizontal="justify" vertical="center" wrapText="1"/>
    </xf>
    <xf numFmtId="0" fontId="10" fillId="31" borderId="66" xfId="0" applyFont="1" applyFill="1" applyBorder="1" applyAlignment="1">
      <alignment horizontal="justify" vertical="center" wrapText="1"/>
    </xf>
    <xf numFmtId="0" fontId="10" fillId="31" borderId="67" xfId="0" applyFont="1" applyFill="1" applyBorder="1" applyAlignment="1">
      <alignment horizontal="center" vertical="center" wrapText="1"/>
    </xf>
    <xf numFmtId="0" fontId="9" fillId="37" borderId="65" xfId="0" applyFont="1" applyFill="1" applyBorder="1" applyAlignment="1">
      <alignment horizontal="justify" vertical="center" wrapText="1"/>
    </xf>
    <xf numFmtId="0" fontId="47" fillId="0" borderId="17" xfId="0" applyFont="1" applyBorder="1" applyAlignment="1">
      <alignment horizontal="center" vertical="center" wrapText="1"/>
    </xf>
    <xf numFmtId="0" fontId="47" fillId="0" borderId="0" xfId="0" applyFont="1" applyAlignment="1">
      <alignment vertical="center" wrapText="1"/>
    </xf>
    <xf numFmtId="0" fontId="47" fillId="34" borderId="13" xfId="0" applyFont="1" applyFill="1" applyBorder="1" applyAlignment="1">
      <alignment horizontal="center" vertical="center" wrapText="1"/>
    </xf>
    <xf numFmtId="0" fontId="49" fillId="15" borderId="25" xfId="0" applyFont="1" applyFill="1" applyBorder="1" applyAlignment="1">
      <alignment horizontal="center" vertical="center" wrapText="1"/>
    </xf>
    <xf numFmtId="0" fontId="49" fillId="15" borderId="68" xfId="0" applyFont="1" applyFill="1" applyBorder="1" applyAlignment="1">
      <alignment horizontal="center" vertical="center" wrapText="1"/>
    </xf>
    <xf numFmtId="0" fontId="49" fillId="0" borderId="69" xfId="0" applyFont="1" applyBorder="1" applyAlignment="1">
      <alignment horizontal="center" vertical="center" wrapText="1"/>
    </xf>
    <xf numFmtId="0" fontId="49" fillId="0" borderId="70" xfId="0" applyFont="1" applyBorder="1" applyAlignment="1">
      <alignment horizontal="center" vertical="center" wrapText="1"/>
    </xf>
    <xf numFmtId="0" fontId="52" fillId="0" borderId="10" xfId="0" applyFont="1" applyBorder="1" applyAlignment="1">
      <alignment vertical="top" wrapText="1"/>
    </xf>
    <xf numFmtId="0" fontId="52" fillId="0" borderId="24" xfId="0" applyFont="1" applyBorder="1" applyAlignment="1">
      <alignment horizontal="center" vertical="center" wrapText="1"/>
    </xf>
    <xf numFmtId="0" fontId="52" fillId="0" borderId="24" xfId="0" applyFont="1" applyBorder="1" applyAlignment="1">
      <alignment vertical="top" wrapText="1"/>
    </xf>
    <xf numFmtId="0" fontId="47" fillId="34" borderId="71" xfId="0" applyFont="1" applyFill="1" applyBorder="1" applyAlignment="1">
      <alignment horizontal="center" vertical="center" wrapText="1"/>
    </xf>
    <xf numFmtId="0" fontId="47" fillId="34" borderId="26" xfId="0" applyFont="1" applyFill="1" applyBorder="1" applyAlignment="1">
      <alignment horizontal="center" vertical="center" wrapText="1"/>
    </xf>
    <xf numFmtId="0" fontId="47" fillId="34" borderId="72" xfId="0" applyFont="1" applyFill="1" applyBorder="1" applyAlignment="1">
      <alignment horizontal="center" vertical="center" wrapText="1"/>
    </xf>
    <xf numFmtId="0" fontId="47" fillId="34" borderId="23" xfId="0" applyFont="1" applyFill="1" applyBorder="1" applyAlignment="1">
      <alignment horizontal="center" vertical="center" wrapText="1"/>
    </xf>
    <xf numFmtId="0" fontId="48" fillId="35" borderId="69" xfId="0" applyFont="1" applyFill="1" applyBorder="1" applyAlignment="1">
      <alignment horizontal="center" vertical="center" wrapText="1"/>
    </xf>
    <xf numFmtId="0" fontId="48" fillId="35" borderId="73" xfId="0" applyFont="1" applyFill="1" applyBorder="1" applyAlignment="1">
      <alignment horizontal="left" vertical="center" wrapText="1"/>
    </xf>
    <xf numFmtId="0" fontId="48" fillId="35" borderId="73" xfId="0" applyFont="1" applyFill="1" applyBorder="1" applyAlignment="1">
      <alignment horizontal="center" vertical="center" wrapText="1"/>
    </xf>
    <xf numFmtId="4" fontId="48" fillId="35" borderId="73" xfId="21" applyNumberFormat="1" applyFont="1" applyFill="1" applyBorder="1" applyAlignment="1">
      <alignment horizontal="center" vertical="center" wrapText="1"/>
    </xf>
    <xf numFmtId="0" fontId="48" fillId="35" borderId="73" xfId="21" applyNumberFormat="1" applyFont="1" applyFill="1" applyBorder="1" applyAlignment="1">
      <alignment horizontal="center" vertical="center" wrapText="1"/>
    </xf>
    <xf numFmtId="10" fontId="48" fillId="35" borderId="73" xfId="21" applyNumberFormat="1" applyFont="1" applyFill="1" applyBorder="1" applyAlignment="1">
      <alignment horizontal="center" vertical="center" wrapText="1"/>
    </xf>
    <xf numFmtId="0" fontId="48" fillId="0" borderId="69" xfId="0" applyFont="1" applyBorder="1" applyAlignment="1">
      <alignment horizontal="center" vertical="center" wrapText="1"/>
    </xf>
    <xf numFmtId="0" fontId="48" fillId="0" borderId="73" xfId="0" applyFont="1" applyBorder="1" applyAlignment="1">
      <alignment horizontal="left" vertical="center" wrapText="1"/>
    </xf>
    <xf numFmtId="0" fontId="48" fillId="0" borderId="73" xfId="0" applyFont="1" applyBorder="1" applyAlignment="1">
      <alignment horizontal="center" vertical="center" wrapText="1"/>
    </xf>
    <xf numFmtId="10" fontId="48" fillId="0" borderId="73" xfId="21" applyNumberFormat="1" applyFont="1" applyBorder="1" applyAlignment="1">
      <alignment horizontal="center" vertical="center" wrapText="1"/>
    </xf>
    <xf numFmtId="0" fontId="48" fillId="0" borderId="69" xfId="0" applyFont="1" applyFill="1" applyBorder="1" applyAlignment="1">
      <alignment horizontal="center" vertical="center" wrapText="1"/>
    </xf>
    <xf numFmtId="0" fontId="48" fillId="0" borderId="73" xfId="0" applyFont="1" applyFill="1" applyBorder="1" applyAlignment="1">
      <alignment horizontal="left" vertical="center" wrapText="1"/>
    </xf>
    <xf numFmtId="0" fontId="48" fillId="0" borderId="73" xfId="0" applyFont="1" applyFill="1" applyBorder="1" applyAlignment="1">
      <alignment horizontal="center" vertical="center" wrapText="1"/>
    </xf>
    <xf numFmtId="10" fontId="48" fillId="0" borderId="73" xfId="21" applyNumberFormat="1" applyFont="1" applyFill="1" applyBorder="1" applyAlignment="1">
      <alignment horizontal="center" vertical="center" wrapText="1"/>
    </xf>
    <xf numFmtId="0" fontId="47" fillId="34" borderId="14" xfId="0" applyFont="1" applyFill="1" applyBorder="1" applyAlignment="1">
      <alignment horizontal="center" vertical="center" wrapText="1"/>
    </xf>
    <xf numFmtId="0" fontId="48" fillId="35" borderId="74" xfId="0" applyFont="1" applyFill="1" applyBorder="1" applyAlignment="1">
      <alignment horizontal="center" vertical="center" wrapText="1"/>
    </xf>
    <xf numFmtId="4" fontId="48" fillId="35" borderId="73" xfId="0" applyNumberFormat="1" applyFont="1" applyFill="1" applyBorder="1" applyAlignment="1">
      <alignment horizontal="center" vertical="center" wrapText="1"/>
    </xf>
    <xf numFmtId="178" fontId="48" fillId="35" borderId="73" xfId="21" applyNumberFormat="1" applyFont="1" applyFill="1" applyBorder="1" applyAlignment="1">
      <alignment horizontal="center" vertical="center" wrapText="1"/>
    </xf>
    <xf numFmtId="0" fontId="29" fillId="35" borderId="73" xfId="22" applyFill="1" applyBorder="1" applyAlignment="1">
      <alignment horizontal="center" wrapText="1"/>
    </xf>
    <xf numFmtId="0" fontId="48" fillId="0" borderId="74" xfId="0" applyFont="1" applyBorder="1" applyAlignment="1">
      <alignment horizontal="center" wrapText="1"/>
    </xf>
    <xf numFmtId="0" fontId="48" fillId="0" borderId="73" xfId="0" applyFont="1" applyBorder="1" applyAlignment="1">
      <alignment horizontal="center" wrapText="1"/>
    </xf>
    <xf numFmtId="0" fontId="47" fillId="35" borderId="74" xfId="0" applyFont="1" applyFill="1" applyBorder="1" applyAlignment="1">
      <alignment wrapText="1"/>
    </xf>
    <xf numFmtId="0" fontId="48" fillId="35" borderId="73" xfId="0" applyFont="1" applyFill="1" applyBorder="1" applyAlignment="1">
      <alignment horizontal="center" wrapText="1"/>
    </xf>
    <xf numFmtId="0" fontId="46" fillId="32" borderId="16" xfId="0" applyFont="1" applyFill="1" applyBorder="1" applyAlignment="1">
      <alignment horizontal="center" vertical="center" wrapText="1"/>
    </xf>
    <xf numFmtId="0" fontId="46" fillId="32" borderId="22" xfId="0" applyFont="1" applyFill="1" applyBorder="1" applyAlignment="1">
      <alignment horizontal="center" vertical="center" wrapText="1"/>
    </xf>
    <xf numFmtId="0" fontId="49" fillId="15" borderId="73" xfId="0" applyFont="1" applyFill="1" applyBorder="1" applyAlignment="1">
      <alignment horizontal="center" vertical="center" wrapText="1"/>
    </xf>
    <xf numFmtId="0" fontId="29" fillId="15" borderId="73" xfId="22" applyFill="1" applyBorder="1" applyAlignment="1">
      <alignment horizontal="center" vertical="center" wrapText="1"/>
    </xf>
    <xf numFmtId="0" fontId="47" fillId="0" borderId="45" xfId="0" applyFont="1" applyBorder="1" applyAlignment="1">
      <alignment vertical="center" wrapText="1"/>
    </xf>
    <xf numFmtId="0" fontId="47" fillId="0" borderId="45" xfId="0" applyFont="1" applyBorder="1" applyAlignment="1">
      <alignment horizontal="center" vertical="center" wrapText="1"/>
    </xf>
    <xf numFmtId="0" fontId="47" fillId="32" borderId="54" xfId="0" applyFont="1" applyFill="1" applyBorder="1" applyAlignment="1">
      <alignment horizontal="center" vertical="center" wrapText="1"/>
    </xf>
    <xf numFmtId="0" fontId="47" fillId="32" borderId="75" xfId="0" applyFont="1" applyFill="1" applyBorder="1" applyAlignment="1">
      <alignment horizontal="center" vertical="center" wrapText="1"/>
    </xf>
    <xf numFmtId="0" fontId="47" fillId="32" borderId="51" xfId="0" applyFont="1" applyFill="1" applyBorder="1" applyAlignment="1">
      <alignment horizontal="center" vertical="center" wrapText="1"/>
    </xf>
    <xf numFmtId="0" fontId="47" fillId="32" borderId="55" xfId="0" applyFont="1" applyFill="1" applyBorder="1" applyAlignment="1">
      <alignment horizontal="center" vertical="center" wrapText="1"/>
    </xf>
    <xf numFmtId="0" fontId="47" fillId="32" borderId="38" xfId="0" applyFont="1" applyFill="1" applyBorder="1" applyAlignment="1">
      <alignment horizontal="center" vertical="center" wrapText="1"/>
    </xf>
    <xf numFmtId="0" fontId="47" fillId="32" borderId="10" xfId="0" applyFont="1" applyFill="1" applyBorder="1" applyAlignment="1">
      <alignment horizontal="center" vertical="center" wrapText="1"/>
    </xf>
    <xf numFmtId="0" fontId="47" fillId="32" borderId="24" xfId="0" applyFont="1" applyFill="1" applyBorder="1" applyAlignment="1">
      <alignment horizontal="center" vertical="center" wrapText="1"/>
    </xf>
    <xf numFmtId="0" fontId="47" fillId="32" borderId="17" xfId="0" applyFont="1" applyFill="1" applyBorder="1" applyAlignment="1">
      <alignment horizontal="center" vertical="center" wrapText="1"/>
    </xf>
    <xf numFmtId="0" fontId="47" fillId="32" borderId="40" xfId="0" applyFont="1" applyFill="1" applyBorder="1" applyAlignment="1">
      <alignment horizontal="center" vertical="center" wrapText="1"/>
    </xf>
    <xf numFmtId="0" fontId="47" fillId="32" borderId="26" xfId="0" applyFont="1" applyFill="1" applyBorder="1" applyAlignment="1">
      <alignment vertical="center" wrapText="1"/>
    </xf>
    <xf numFmtId="0" fontId="47" fillId="32" borderId="15" xfId="0" applyFont="1" applyFill="1" applyBorder="1" applyAlignment="1">
      <alignment horizontal="center" vertical="center" wrapText="1"/>
    </xf>
    <xf numFmtId="0" fontId="47" fillId="32" borderId="12" xfId="0" applyFont="1" applyFill="1" applyBorder="1" applyAlignment="1">
      <alignment vertical="center" wrapText="1"/>
    </xf>
    <xf numFmtId="0" fontId="47" fillId="32" borderId="76" xfId="0" applyFont="1" applyFill="1" applyBorder="1" applyAlignment="1">
      <alignment horizontal="center" vertical="center" wrapText="1"/>
    </xf>
    <xf numFmtId="0" fontId="48" fillId="15" borderId="12" xfId="0" applyFont="1" applyFill="1" applyBorder="1" applyAlignment="1">
      <alignment horizontal="center" vertical="center" wrapText="1"/>
    </xf>
    <xf numFmtId="0" fontId="0" fillId="15" borderId="27" xfId="0" applyFill="1" applyBorder="1" applyAlignment="1">
      <alignment horizontal="center" vertical="center" wrapText="1"/>
    </xf>
    <xf numFmtId="8" fontId="0" fillId="15" borderId="27" xfId="0" applyNumberFormat="1" applyFill="1" applyBorder="1" applyAlignment="1">
      <alignment vertical="center" wrapText="1"/>
    </xf>
    <xf numFmtId="0" fontId="29" fillId="0" borderId="37" xfId="22" applyBorder="1" applyAlignment="1">
      <alignment vertical="center" wrapText="1"/>
    </xf>
    <xf numFmtId="0" fontId="48" fillId="0" borderId="12" xfId="0" applyFont="1" applyBorder="1" applyAlignment="1">
      <alignment horizontal="center" vertical="center" wrapText="1"/>
    </xf>
    <xf numFmtId="0" fontId="0" fillId="0" borderId="27" xfId="0" applyBorder="1" applyAlignment="1">
      <alignment horizontal="center" vertical="center" wrapText="1"/>
    </xf>
    <xf numFmtId="0" fontId="0" fillId="0" borderId="27" xfId="0" applyBorder="1" applyAlignment="1">
      <alignment vertical="center" wrapText="1"/>
    </xf>
    <xf numFmtId="0" fontId="0" fillId="0" borderId="38" xfId="0" applyBorder="1" applyAlignment="1">
      <alignment vertical="center" wrapText="1"/>
    </xf>
    <xf numFmtId="0" fontId="0" fillId="15" borderId="27" xfId="0" applyFill="1" applyBorder="1" applyAlignment="1">
      <alignment vertical="center" wrapText="1"/>
    </xf>
    <xf numFmtId="8" fontId="0" fillId="0" borderId="27" xfId="0" applyNumberFormat="1" applyBorder="1" applyAlignment="1">
      <alignment vertical="center" wrapText="1"/>
    </xf>
    <xf numFmtId="4" fontId="0" fillId="0" borderId="27" xfId="0" applyNumberFormat="1" applyBorder="1" applyAlignment="1">
      <alignment vertical="center" wrapText="1"/>
    </xf>
    <xf numFmtId="179" fontId="0" fillId="0" borderId="27" xfId="0" applyNumberFormat="1" applyBorder="1" applyAlignment="1">
      <alignment vertical="center" wrapText="1"/>
    </xf>
    <xf numFmtId="0" fontId="0" fillId="0" borderId="12" xfId="0" applyBorder="1" applyAlignment="1">
      <alignment vertical="center" wrapText="1"/>
    </xf>
    <xf numFmtId="0" fontId="48" fillId="38" borderId="12" xfId="0" applyFont="1" applyFill="1" applyBorder="1" applyAlignment="1">
      <alignment horizontal="justify" vertical="center" wrapText="1"/>
    </xf>
    <xf numFmtId="0" fontId="48" fillId="38" borderId="27" xfId="0" applyFont="1" applyFill="1" applyBorder="1" applyAlignment="1">
      <alignment horizontal="center" vertical="center" wrapText="1"/>
    </xf>
    <xf numFmtId="0" fontId="48" fillId="0" borderId="14" xfId="0" applyFont="1" applyBorder="1" applyAlignment="1">
      <alignment horizontal="justify" vertical="center" wrapText="1"/>
    </xf>
    <xf numFmtId="0" fontId="48" fillId="0" borderId="13" xfId="0" applyFont="1" applyBorder="1" applyAlignment="1">
      <alignment horizontal="center" vertical="center" wrapText="1"/>
    </xf>
    <xf numFmtId="0" fontId="48" fillId="0" borderId="13" xfId="0" applyFont="1" applyBorder="1" applyAlignment="1">
      <alignment horizontal="justify" vertical="center" wrapText="1"/>
    </xf>
    <xf numFmtId="0" fontId="52" fillId="0" borderId="11" xfId="0" applyFont="1" applyBorder="1" applyAlignment="1">
      <alignment vertical="top" wrapText="1"/>
    </xf>
    <xf numFmtId="0" fontId="29" fillId="35" borderId="77" xfId="22" applyFill="1" applyBorder="1" applyAlignment="1">
      <alignment horizontal="center" vertical="center" wrapText="1"/>
    </xf>
    <xf numFmtId="0" fontId="29" fillId="35" borderId="78" xfId="22" applyFill="1" applyBorder="1" applyAlignment="1">
      <alignment horizontal="center" vertical="center" wrapText="1"/>
    </xf>
    <xf numFmtId="0" fontId="0" fillId="0" borderId="0" xfId="0" applyFill="1" applyAlignment="1">
      <alignment wrapText="1"/>
    </xf>
    <xf numFmtId="0" fontId="29" fillId="35" borderId="79" xfId="22" applyFill="1" applyBorder="1" applyAlignment="1">
      <alignment horizontal="center" vertical="center" wrapText="1"/>
    </xf>
    <xf numFmtId="0" fontId="53" fillId="0" borderId="0" xfId="0" applyFont="1" applyAlignment="1">
      <alignment horizontal="justify" vertical="center" wrapText="1"/>
    </xf>
    <xf numFmtId="0" fontId="46" fillId="0" borderId="23" xfId="0" applyFont="1" applyBorder="1" applyAlignment="1">
      <alignment horizontal="left" vertical="center" wrapText="1"/>
    </xf>
    <xf numFmtId="0" fontId="46" fillId="0" borderId="23" xfId="0" applyFont="1" applyBorder="1" applyAlignment="1">
      <alignment horizontal="center" vertical="center" wrapText="1"/>
    </xf>
    <xf numFmtId="0" fontId="48" fillId="0" borderId="12" xfId="0" applyFont="1" applyFill="1" applyBorder="1" applyAlignment="1">
      <alignment horizontal="justify" vertical="center" wrapText="1"/>
    </xf>
    <xf numFmtId="0" fontId="48" fillId="0" borderId="27" xfId="0" applyFont="1" applyFill="1" applyBorder="1" applyAlignment="1">
      <alignment horizontal="center" vertical="center" wrapText="1"/>
    </xf>
    <xf numFmtId="0" fontId="49" fillId="15" borderId="14" xfId="0" applyFont="1" applyFill="1" applyBorder="1" applyAlignment="1">
      <alignment horizontal="justify" vertical="center" wrapText="1"/>
    </xf>
    <xf numFmtId="0" fontId="49" fillId="15" borderId="13" xfId="0" applyFont="1" applyFill="1" applyBorder="1" applyAlignment="1">
      <alignment horizontal="center" vertical="center" wrapText="1"/>
    </xf>
    <xf numFmtId="0" fontId="49" fillId="15" borderId="13" xfId="0" applyFont="1" applyFill="1" applyBorder="1" applyAlignment="1">
      <alignment horizontal="justify" vertical="center" wrapText="1"/>
    </xf>
    <xf numFmtId="0" fontId="46" fillId="0" borderId="10" xfId="0" applyFont="1" applyBorder="1" applyAlignment="1">
      <alignment horizontal="center" vertical="center" wrapText="1"/>
    </xf>
    <xf numFmtId="0" fontId="46" fillId="0" borderId="24" xfId="0" applyFont="1" applyBorder="1" applyAlignment="1">
      <alignment horizontal="center" vertical="center" wrapText="1"/>
    </xf>
    <xf numFmtId="0" fontId="49" fillId="15" borderId="13" xfId="0" applyFont="1" applyFill="1" applyBorder="1" applyAlignment="1">
      <alignment vertical="center" wrapText="1"/>
    </xf>
    <xf numFmtId="0" fontId="29" fillId="15" borderId="13" xfId="22" applyFill="1" applyBorder="1" applyAlignment="1">
      <alignment horizontal="justify" vertical="center" wrapText="1"/>
    </xf>
    <xf numFmtId="0" fontId="49" fillId="0" borderId="14" xfId="0" applyFont="1" applyBorder="1" applyAlignment="1">
      <alignment horizontal="justify" vertical="center" wrapText="1"/>
    </xf>
    <xf numFmtId="0" fontId="49" fillId="0" borderId="13" xfId="0" applyFont="1" applyBorder="1" applyAlignment="1">
      <alignment horizontal="center" vertical="center" wrapText="1"/>
    </xf>
    <xf numFmtId="0" fontId="49" fillId="0" borderId="13" xfId="0" applyFont="1" applyBorder="1" applyAlignment="1">
      <alignment vertical="center" wrapText="1"/>
    </xf>
    <xf numFmtId="0" fontId="49" fillId="0" borderId="13" xfId="0" applyFont="1" applyBorder="1" applyAlignment="1">
      <alignment horizontal="justify" vertical="center" wrapText="1"/>
    </xf>
    <xf numFmtId="0" fontId="0" fillId="36" borderId="18" xfId="0" applyFill="1" applyBorder="1" applyAlignment="1" quotePrefix="1">
      <alignment horizontal="center" vertical="center" wrapText="1"/>
    </xf>
  </cellXfs>
  <cellStyles count="49">
    <cellStyle name="Normal" xfId="0"/>
    <cellStyle name="Título 3" xfId="15"/>
    <cellStyle name="Currency [0]" xfId="16"/>
    <cellStyle name="40% - Énfasis1" xfId="17"/>
    <cellStyle name="Comma [0]" xfId="18"/>
    <cellStyle name="Currency" xfId="19"/>
    <cellStyle name="Comma" xfId="20"/>
    <cellStyle name="Percent" xfId="21"/>
    <cellStyle name="Hyperlink" xfId="22"/>
    <cellStyle name="Followed Hyperlink" xfId="23"/>
    <cellStyle name="Salida" xfId="24"/>
    <cellStyle name="Nota" xfId="25"/>
    <cellStyle name="Título 2" xfId="26"/>
    <cellStyle name="Texto de advertencia" xfId="27"/>
    <cellStyle name="Título" xfId="28"/>
    <cellStyle name="Texto explicativo" xfId="29"/>
    <cellStyle name="Título 1" xfId="30"/>
    <cellStyle name="Título 4" xfId="31"/>
    <cellStyle name="Entrada" xfId="32"/>
    <cellStyle name="Cálculo" xfId="33"/>
    <cellStyle name="Celda de comprobación" xfId="34"/>
    <cellStyle name="Celda vinculada" xfId="35"/>
    <cellStyle name="Total" xfId="36"/>
    <cellStyle name="Correcto" xfId="37"/>
    <cellStyle name="40% - Énfasis5" xfId="38"/>
    <cellStyle name="Incorrecto" xfId="39"/>
    <cellStyle name="Neutro" xfId="40"/>
    <cellStyle name="20% - Énfasis5" xfId="41"/>
    <cellStyle name="Énfasis1" xfId="42"/>
    <cellStyle name="20% - Énfasis1" xfId="43"/>
    <cellStyle name="60% - Énfasis1" xfId="44"/>
    <cellStyle name="20% - Énfasis6" xfId="45"/>
    <cellStyle name="Énfasis2" xfId="46"/>
    <cellStyle name="20% - Énfasis2" xfId="47"/>
    <cellStyle name="40% - Énfasis2" xfId="48"/>
    <cellStyle name="60% - Énfasis2" xfId="49"/>
    <cellStyle name="Énfasis3" xfId="50"/>
    <cellStyle name="20% - Énfasis3" xfId="51"/>
    <cellStyle name="40% - Énfasis3" xfId="52"/>
    <cellStyle name="60% - Énfasis3" xfId="53"/>
    <cellStyle name="Énfasis4" xfId="54"/>
    <cellStyle name="20% - Énfasis4" xfId="55"/>
    <cellStyle name="40% - Énfasis4" xfId="56"/>
    <cellStyle name="60% - Énfasis4" xfId="57"/>
    <cellStyle name="Énfasis5" xfId="58"/>
    <cellStyle name="60% - Énfasis5" xfId="59"/>
    <cellStyle name="Énfasis6" xfId="60"/>
    <cellStyle name="40% - Énfasis6" xfId="61"/>
    <cellStyle name="60% - Énfasis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3</xdr:row>
      <xdr:rowOff>0</xdr:rowOff>
    </xdr:from>
    <xdr:ext cx="304800" cy="419100"/>
    <xdr:sp>
      <xdr:nvSpPr>
        <xdr:cNvPr id="1" name="Rectangle 203"/>
        <xdr:cNvSpPr>
          <a:spLocks noChangeAspect="1"/>
        </xdr:cNvSpPr>
      </xdr:nvSpPr>
      <xdr:spPr>
        <a:xfrm>
          <a:off x="1524000" y="762000"/>
          <a:ext cx="3048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3</xdr:row>
      <xdr:rowOff>0</xdr:rowOff>
    </xdr:from>
    <xdr:ext cx="304800" cy="419100"/>
    <xdr:sp>
      <xdr:nvSpPr>
        <xdr:cNvPr id="2" name="Rectangle 204"/>
        <xdr:cNvSpPr>
          <a:spLocks noChangeAspect="1"/>
        </xdr:cNvSpPr>
      </xdr:nvSpPr>
      <xdr:spPr>
        <a:xfrm>
          <a:off x="6858000" y="762000"/>
          <a:ext cx="3048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304800" cy="609600"/>
    <xdr:sp>
      <xdr:nvSpPr>
        <xdr:cNvPr id="3" name="Rectangle 205"/>
        <xdr:cNvSpPr>
          <a:spLocks noChangeAspect="1"/>
        </xdr:cNvSpPr>
      </xdr:nvSpPr>
      <xdr:spPr>
        <a:xfrm>
          <a:off x="1524000" y="952500"/>
          <a:ext cx="304800" cy="609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304800" cy="609600"/>
    <xdr:sp>
      <xdr:nvSpPr>
        <xdr:cNvPr id="4" name="Rectangle 206"/>
        <xdr:cNvSpPr>
          <a:spLocks noChangeAspect="1"/>
        </xdr:cNvSpPr>
      </xdr:nvSpPr>
      <xdr:spPr>
        <a:xfrm>
          <a:off x="6858000" y="952500"/>
          <a:ext cx="304800" cy="609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304800" cy="609600"/>
    <xdr:sp>
      <xdr:nvSpPr>
        <xdr:cNvPr id="5" name="Rectangle 207"/>
        <xdr:cNvSpPr>
          <a:spLocks noChangeAspect="1"/>
        </xdr:cNvSpPr>
      </xdr:nvSpPr>
      <xdr:spPr>
        <a:xfrm>
          <a:off x="1524000" y="1333500"/>
          <a:ext cx="304800" cy="609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304800" cy="609600"/>
    <xdr:sp>
      <xdr:nvSpPr>
        <xdr:cNvPr id="6" name="Rectangle 208"/>
        <xdr:cNvSpPr>
          <a:spLocks noChangeAspect="1"/>
        </xdr:cNvSpPr>
      </xdr:nvSpPr>
      <xdr:spPr>
        <a:xfrm>
          <a:off x="6858000" y="1333500"/>
          <a:ext cx="304800" cy="609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304800" cy="609600"/>
    <xdr:sp>
      <xdr:nvSpPr>
        <xdr:cNvPr id="7" name="Rectangle 209"/>
        <xdr:cNvSpPr>
          <a:spLocks noChangeAspect="1"/>
        </xdr:cNvSpPr>
      </xdr:nvSpPr>
      <xdr:spPr>
        <a:xfrm>
          <a:off x="1524000" y="1714500"/>
          <a:ext cx="304800" cy="609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6</xdr:row>
      <xdr:rowOff>0</xdr:rowOff>
    </xdr:from>
    <xdr:ext cx="304800" cy="609600"/>
    <xdr:sp>
      <xdr:nvSpPr>
        <xdr:cNvPr id="8" name="Rectangle 210"/>
        <xdr:cNvSpPr>
          <a:spLocks noChangeAspect="1"/>
        </xdr:cNvSpPr>
      </xdr:nvSpPr>
      <xdr:spPr>
        <a:xfrm>
          <a:off x="6858000" y="1714500"/>
          <a:ext cx="304800" cy="609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304800" cy="609600"/>
    <xdr:sp>
      <xdr:nvSpPr>
        <xdr:cNvPr id="9" name="Rectangle 211"/>
        <xdr:cNvSpPr>
          <a:spLocks noChangeAspect="1"/>
        </xdr:cNvSpPr>
      </xdr:nvSpPr>
      <xdr:spPr>
        <a:xfrm>
          <a:off x="1524000" y="2095500"/>
          <a:ext cx="304800" cy="609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7</xdr:row>
      <xdr:rowOff>0</xdr:rowOff>
    </xdr:from>
    <xdr:ext cx="304800" cy="609600"/>
    <xdr:sp>
      <xdr:nvSpPr>
        <xdr:cNvPr id="10" name="Rectangle 212"/>
        <xdr:cNvSpPr>
          <a:spLocks noChangeAspect="1"/>
        </xdr:cNvSpPr>
      </xdr:nvSpPr>
      <xdr:spPr>
        <a:xfrm>
          <a:off x="6858000" y="2095500"/>
          <a:ext cx="304800" cy="609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304800" cy="609600"/>
    <xdr:sp>
      <xdr:nvSpPr>
        <xdr:cNvPr id="11" name="Rectangle 213"/>
        <xdr:cNvSpPr>
          <a:spLocks noChangeAspect="1"/>
        </xdr:cNvSpPr>
      </xdr:nvSpPr>
      <xdr:spPr>
        <a:xfrm>
          <a:off x="1524000" y="2476500"/>
          <a:ext cx="304800" cy="609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8</xdr:row>
      <xdr:rowOff>0</xdr:rowOff>
    </xdr:from>
    <xdr:ext cx="304800" cy="609600"/>
    <xdr:sp>
      <xdr:nvSpPr>
        <xdr:cNvPr id="12" name="Rectangle 214"/>
        <xdr:cNvSpPr>
          <a:spLocks noChangeAspect="1"/>
        </xdr:cNvSpPr>
      </xdr:nvSpPr>
      <xdr:spPr>
        <a:xfrm>
          <a:off x="6858000" y="2476500"/>
          <a:ext cx="304800" cy="609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304800" cy="609600"/>
    <xdr:sp>
      <xdr:nvSpPr>
        <xdr:cNvPr id="13" name="Rectangle 215"/>
        <xdr:cNvSpPr>
          <a:spLocks noChangeAspect="1"/>
        </xdr:cNvSpPr>
      </xdr:nvSpPr>
      <xdr:spPr>
        <a:xfrm>
          <a:off x="1524000" y="2857500"/>
          <a:ext cx="304800" cy="609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9</xdr:row>
      <xdr:rowOff>0</xdr:rowOff>
    </xdr:from>
    <xdr:ext cx="304800" cy="609600"/>
    <xdr:sp>
      <xdr:nvSpPr>
        <xdr:cNvPr id="14" name="Rectangle 216"/>
        <xdr:cNvSpPr>
          <a:spLocks noChangeAspect="1"/>
        </xdr:cNvSpPr>
      </xdr:nvSpPr>
      <xdr:spPr>
        <a:xfrm>
          <a:off x="6858000" y="2857500"/>
          <a:ext cx="304800" cy="609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10</xdr:row>
      <xdr:rowOff>0</xdr:rowOff>
    </xdr:from>
    <xdr:ext cx="304800" cy="495300"/>
    <xdr:sp>
      <xdr:nvSpPr>
        <xdr:cNvPr id="15" name="Rectangle 217"/>
        <xdr:cNvSpPr>
          <a:spLocks noChangeAspect="1"/>
        </xdr:cNvSpPr>
      </xdr:nvSpPr>
      <xdr:spPr>
        <a:xfrm>
          <a:off x="1524000" y="3238500"/>
          <a:ext cx="304800" cy="4953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10</xdr:row>
      <xdr:rowOff>0</xdr:rowOff>
    </xdr:from>
    <xdr:ext cx="304800" cy="495300"/>
    <xdr:sp>
      <xdr:nvSpPr>
        <xdr:cNvPr id="16" name="Rectangle 218"/>
        <xdr:cNvSpPr>
          <a:spLocks noChangeAspect="1"/>
        </xdr:cNvSpPr>
      </xdr:nvSpPr>
      <xdr:spPr>
        <a:xfrm>
          <a:off x="6858000" y="3238500"/>
          <a:ext cx="304800" cy="4953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11</xdr:row>
      <xdr:rowOff>0</xdr:rowOff>
    </xdr:from>
    <xdr:ext cx="304800" cy="304800"/>
    <xdr:sp>
      <xdr:nvSpPr>
        <xdr:cNvPr id="17" name="Rectangle 219"/>
        <xdr:cNvSpPr>
          <a:spLocks noChangeAspect="1"/>
        </xdr:cNvSpPr>
      </xdr:nvSpPr>
      <xdr:spPr>
        <a:xfrm>
          <a:off x="1524000" y="36195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11</xdr:row>
      <xdr:rowOff>0</xdr:rowOff>
    </xdr:from>
    <xdr:ext cx="304800" cy="304800"/>
    <xdr:sp>
      <xdr:nvSpPr>
        <xdr:cNvPr id="18" name="Rectangle 220"/>
        <xdr:cNvSpPr>
          <a:spLocks noChangeAspect="1"/>
        </xdr:cNvSpPr>
      </xdr:nvSpPr>
      <xdr:spPr>
        <a:xfrm>
          <a:off x="6858000" y="36195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12</xdr:row>
      <xdr:rowOff>0</xdr:rowOff>
    </xdr:from>
    <xdr:ext cx="304800" cy="495300"/>
    <xdr:sp>
      <xdr:nvSpPr>
        <xdr:cNvPr id="19" name="Rectangle 221"/>
        <xdr:cNvSpPr>
          <a:spLocks noChangeAspect="1"/>
        </xdr:cNvSpPr>
      </xdr:nvSpPr>
      <xdr:spPr>
        <a:xfrm>
          <a:off x="1524000" y="4000500"/>
          <a:ext cx="304800" cy="4953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12</xdr:row>
      <xdr:rowOff>0</xdr:rowOff>
    </xdr:from>
    <xdr:ext cx="304800" cy="495300"/>
    <xdr:sp>
      <xdr:nvSpPr>
        <xdr:cNvPr id="20" name="Rectangle 222"/>
        <xdr:cNvSpPr>
          <a:spLocks noChangeAspect="1"/>
        </xdr:cNvSpPr>
      </xdr:nvSpPr>
      <xdr:spPr>
        <a:xfrm>
          <a:off x="6858000" y="4000500"/>
          <a:ext cx="304800" cy="4953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304800" cy="304800"/>
    <xdr:sp>
      <xdr:nvSpPr>
        <xdr:cNvPr id="21" name="Rectangle 223"/>
        <xdr:cNvSpPr>
          <a:spLocks noChangeAspect="1"/>
        </xdr:cNvSpPr>
      </xdr:nvSpPr>
      <xdr:spPr>
        <a:xfrm>
          <a:off x="1524000" y="43815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13</xdr:row>
      <xdr:rowOff>0</xdr:rowOff>
    </xdr:from>
    <xdr:ext cx="304800" cy="304800"/>
    <xdr:sp>
      <xdr:nvSpPr>
        <xdr:cNvPr id="22" name="Rectangle 224"/>
        <xdr:cNvSpPr>
          <a:spLocks noChangeAspect="1"/>
        </xdr:cNvSpPr>
      </xdr:nvSpPr>
      <xdr:spPr>
        <a:xfrm>
          <a:off x="6858000" y="43815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14</xdr:row>
      <xdr:rowOff>0</xdr:rowOff>
    </xdr:from>
    <xdr:ext cx="304800" cy="304800"/>
    <xdr:sp>
      <xdr:nvSpPr>
        <xdr:cNvPr id="23" name="Rectangle 225"/>
        <xdr:cNvSpPr>
          <a:spLocks noChangeAspect="1"/>
        </xdr:cNvSpPr>
      </xdr:nvSpPr>
      <xdr:spPr>
        <a:xfrm>
          <a:off x="1524000" y="47625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14</xdr:row>
      <xdr:rowOff>0</xdr:rowOff>
    </xdr:from>
    <xdr:ext cx="304800" cy="304800"/>
    <xdr:sp>
      <xdr:nvSpPr>
        <xdr:cNvPr id="24" name="Rectangle 226"/>
        <xdr:cNvSpPr>
          <a:spLocks noChangeAspect="1"/>
        </xdr:cNvSpPr>
      </xdr:nvSpPr>
      <xdr:spPr>
        <a:xfrm>
          <a:off x="6858000" y="47625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20</xdr:row>
      <xdr:rowOff>0</xdr:rowOff>
    </xdr:from>
    <xdr:ext cx="304800" cy="609600"/>
    <xdr:sp>
      <xdr:nvSpPr>
        <xdr:cNvPr id="25" name="Rectangle 227"/>
        <xdr:cNvSpPr>
          <a:spLocks noChangeAspect="1"/>
        </xdr:cNvSpPr>
      </xdr:nvSpPr>
      <xdr:spPr>
        <a:xfrm>
          <a:off x="1524000" y="6096000"/>
          <a:ext cx="304800" cy="609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20</xdr:row>
      <xdr:rowOff>0</xdr:rowOff>
    </xdr:from>
    <xdr:ext cx="304800" cy="609600"/>
    <xdr:sp>
      <xdr:nvSpPr>
        <xdr:cNvPr id="26" name="Rectangle 228"/>
        <xdr:cNvSpPr>
          <a:spLocks noChangeAspect="1"/>
        </xdr:cNvSpPr>
      </xdr:nvSpPr>
      <xdr:spPr>
        <a:xfrm>
          <a:off x="6858000" y="6096000"/>
          <a:ext cx="304800" cy="609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21</xdr:row>
      <xdr:rowOff>0</xdr:rowOff>
    </xdr:from>
    <xdr:ext cx="304800" cy="609600"/>
    <xdr:sp>
      <xdr:nvSpPr>
        <xdr:cNvPr id="27" name="Rectangle 229"/>
        <xdr:cNvSpPr>
          <a:spLocks noChangeAspect="1"/>
        </xdr:cNvSpPr>
      </xdr:nvSpPr>
      <xdr:spPr>
        <a:xfrm>
          <a:off x="1524000" y="6477000"/>
          <a:ext cx="304800" cy="609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21</xdr:row>
      <xdr:rowOff>0</xdr:rowOff>
    </xdr:from>
    <xdr:ext cx="304800" cy="609600"/>
    <xdr:sp>
      <xdr:nvSpPr>
        <xdr:cNvPr id="28" name="Rectangle 230"/>
        <xdr:cNvSpPr>
          <a:spLocks noChangeAspect="1"/>
        </xdr:cNvSpPr>
      </xdr:nvSpPr>
      <xdr:spPr>
        <a:xfrm>
          <a:off x="6858000" y="6477000"/>
          <a:ext cx="304800" cy="609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304800" cy="609600"/>
    <xdr:sp>
      <xdr:nvSpPr>
        <xdr:cNvPr id="29" name="Rectangle 231"/>
        <xdr:cNvSpPr>
          <a:spLocks noChangeAspect="1"/>
        </xdr:cNvSpPr>
      </xdr:nvSpPr>
      <xdr:spPr>
        <a:xfrm>
          <a:off x="1524000" y="6858000"/>
          <a:ext cx="304800" cy="609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22</xdr:row>
      <xdr:rowOff>0</xdr:rowOff>
    </xdr:from>
    <xdr:ext cx="304800" cy="609600"/>
    <xdr:sp>
      <xdr:nvSpPr>
        <xdr:cNvPr id="30" name="Rectangle 232"/>
        <xdr:cNvSpPr>
          <a:spLocks noChangeAspect="1"/>
        </xdr:cNvSpPr>
      </xdr:nvSpPr>
      <xdr:spPr>
        <a:xfrm>
          <a:off x="6858000" y="6858000"/>
          <a:ext cx="304800" cy="609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23</xdr:row>
      <xdr:rowOff>0</xdr:rowOff>
    </xdr:from>
    <xdr:ext cx="304800" cy="609600"/>
    <xdr:sp>
      <xdr:nvSpPr>
        <xdr:cNvPr id="31" name="Rectangle 233"/>
        <xdr:cNvSpPr>
          <a:spLocks noChangeAspect="1"/>
        </xdr:cNvSpPr>
      </xdr:nvSpPr>
      <xdr:spPr>
        <a:xfrm>
          <a:off x="1524000" y="7239000"/>
          <a:ext cx="304800" cy="609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23</xdr:row>
      <xdr:rowOff>0</xdr:rowOff>
    </xdr:from>
    <xdr:ext cx="304800" cy="609600"/>
    <xdr:sp>
      <xdr:nvSpPr>
        <xdr:cNvPr id="32" name="Rectangle 234"/>
        <xdr:cNvSpPr>
          <a:spLocks noChangeAspect="1"/>
        </xdr:cNvSpPr>
      </xdr:nvSpPr>
      <xdr:spPr>
        <a:xfrm>
          <a:off x="6858000" y="7239000"/>
          <a:ext cx="304800" cy="609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24</xdr:row>
      <xdr:rowOff>0</xdr:rowOff>
    </xdr:from>
    <xdr:ext cx="304800" cy="609600"/>
    <xdr:sp>
      <xdr:nvSpPr>
        <xdr:cNvPr id="33" name="Rectangle 235"/>
        <xdr:cNvSpPr>
          <a:spLocks noChangeAspect="1"/>
        </xdr:cNvSpPr>
      </xdr:nvSpPr>
      <xdr:spPr>
        <a:xfrm>
          <a:off x="1524000" y="7620000"/>
          <a:ext cx="304800" cy="609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24</xdr:row>
      <xdr:rowOff>0</xdr:rowOff>
    </xdr:from>
    <xdr:ext cx="304800" cy="609600"/>
    <xdr:sp>
      <xdr:nvSpPr>
        <xdr:cNvPr id="34" name="Rectangle 236"/>
        <xdr:cNvSpPr>
          <a:spLocks noChangeAspect="1"/>
        </xdr:cNvSpPr>
      </xdr:nvSpPr>
      <xdr:spPr>
        <a:xfrm>
          <a:off x="6858000" y="7620000"/>
          <a:ext cx="304800" cy="609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304800" cy="609600"/>
    <xdr:sp>
      <xdr:nvSpPr>
        <xdr:cNvPr id="35" name="Rectangle 237"/>
        <xdr:cNvSpPr>
          <a:spLocks noChangeAspect="1"/>
        </xdr:cNvSpPr>
      </xdr:nvSpPr>
      <xdr:spPr>
        <a:xfrm>
          <a:off x="1524000" y="8001000"/>
          <a:ext cx="304800" cy="609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25</xdr:row>
      <xdr:rowOff>0</xdr:rowOff>
    </xdr:from>
    <xdr:ext cx="304800" cy="609600"/>
    <xdr:sp>
      <xdr:nvSpPr>
        <xdr:cNvPr id="36" name="Rectangle 238"/>
        <xdr:cNvSpPr>
          <a:spLocks noChangeAspect="1"/>
        </xdr:cNvSpPr>
      </xdr:nvSpPr>
      <xdr:spPr>
        <a:xfrm>
          <a:off x="6858000" y="8001000"/>
          <a:ext cx="304800" cy="609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304800" cy="609600"/>
    <xdr:sp>
      <xdr:nvSpPr>
        <xdr:cNvPr id="37" name="Rectangle 239"/>
        <xdr:cNvSpPr>
          <a:spLocks noChangeAspect="1"/>
        </xdr:cNvSpPr>
      </xdr:nvSpPr>
      <xdr:spPr>
        <a:xfrm>
          <a:off x="1524000" y="8382000"/>
          <a:ext cx="304800" cy="609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26</xdr:row>
      <xdr:rowOff>0</xdr:rowOff>
    </xdr:from>
    <xdr:ext cx="304800" cy="609600"/>
    <xdr:sp>
      <xdr:nvSpPr>
        <xdr:cNvPr id="38" name="Rectangle 240"/>
        <xdr:cNvSpPr>
          <a:spLocks noChangeAspect="1"/>
        </xdr:cNvSpPr>
      </xdr:nvSpPr>
      <xdr:spPr>
        <a:xfrm>
          <a:off x="6858000" y="8382000"/>
          <a:ext cx="304800" cy="609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304800" cy="495300"/>
    <xdr:sp>
      <xdr:nvSpPr>
        <xdr:cNvPr id="39" name="Rectangle 241"/>
        <xdr:cNvSpPr>
          <a:spLocks noChangeAspect="1"/>
        </xdr:cNvSpPr>
      </xdr:nvSpPr>
      <xdr:spPr>
        <a:xfrm>
          <a:off x="1524000" y="8763000"/>
          <a:ext cx="304800" cy="4953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27</xdr:row>
      <xdr:rowOff>0</xdr:rowOff>
    </xdr:from>
    <xdr:ext cx="304800" cy="495300"/>
    <xdr:sp>
      <xdr:nvSpPr>
        <xdr:cNvPr id="40" name="Rectangle 242"/>
        <xdr:cNvSpPr>
          <a:spLocks noChangeAspect="1"/>
        </xdr:cNvSpPr>
      </xdr:nvSpPr>
      <xdr:spPr>
        <a:xfrm>
          <a:off x="6858000" y="8763000"/>
          <a:ext cx="304800" cy="4953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28</xdr:row>
      <xdr:rowOff>0</xdr:rowOff>
    </xdr:from>
    <xdr:ext cx="304800" cy="304800"/>
    <xdr:sp>
      <xdr:nvSpPr>
        <xdr:cNvPr id="41" name="Rectangle 243"/>
        <xdr:cNvSpPr>
          <a:spLocks noChangeAspect="1"/>
        </xdr:cNvSpPr>
      </xdr:nvSpPr>
      <xdr:spPr>
        <a:xfrm>
          <a:off x="1524000" y="91440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28</xdr:row>
      <xdr:rowOff>0</xdr:rowOff>
    </xdr:from>
    <xdr:ext cx="304800" cy="304800"/>
    <xdr:sp>
      <xdr:nvSpPr>
        <xdr:cNvPr id="42" name="Rectangle 244"/>
        <xdr:cNvSpPr>
          <a:spLocks noChangeAspect="1"/>
        </xdr:cNvSpPr>
      </xdr:nvSpPr>
      <xdr:spPr>
        <a:xfrm>
          <a:off x="6858000" y="91440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29</xdr:row>
      <xdr:rowOff>0</xdr:rowOff>
    </xdr:from>
    <xdr:ext cx="304800" cy="495300"/>
    <xdr:sp>
      <xdr:nvSpPr>
        <xdr:cNvPr id="43" name="Rectangle 245"/>
        <xdr:cNvSpPr>
          <a:spLocks noChangeAspect="1"/>
        </xdr:cNvSpPr>
      </xdr:nvSpPr>
      <xdr:spPr>
        <a:xfrm>
          <a:off x="1524000" y="9525000"/>
          <a:ext cx="304800" cy="4953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29</xdr:row>
      <xdr:rowOff>0</xdr:rowOff>
    </xdr:from>
    <xdr:ext cx="304800" cy="495300"/>
    <xdr:sp>
      <xdr:nvSpPr>
        <xdr:cNvPr id="44" name="Rectangle 246"/>
        <xdr:cNvSpPr>
          <a:spLocks noChangeAspect="1"/>
        </xdr:cNvSpPr>
      </xdr:nvSpPr>
      <xdr:spPr>
        <a:xfrm>
          <a:off x="6858000" y="9525000"/>
          <a:ext cx="304800" cy="4953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304800" cy="304800"/>
    <xdr:sp>
      <xdr:nvSpPr>
        <xdr:cNvPr id="45" name="Rectangle 247"/>
        <xdr:cNvSpPr>
          <a:spLocks noChangeAspect="1"/>
        </xdr:cNvSpPr>
      </xdr:nvSpPr>
      <xdr:spPr>
        <a:xfrm>
          <a:off x="1524000" y="99060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30</xdr:row>
      <xdr:rowOff>0</xdr:rowOff>
    </xdr:from>
    <xdr:ext cx="304800" cy="304800"/>
    <xdr:sp>
      <xdr:nvSpPr>
        <xdr:cNvPr id="46" name="Rectangle 248"/>
        <xdr:cNvSpPr>
          <a:spLocks noChangeAspect="1"/>
        </xdr:cNvSpPr>
      </xdr:nvSpPr>
      <xdr:spPr>
        <a:xfrm>
          <a:off x="6858000" y="99060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31</xdr:row>
      <xdr:rowOff>0</xdr:rowOff>
    </xdr:from>
    <xdr:ext cx="304800" cy="304800"/>
    <xdr:sp>
      <xdr:nvSpPr>
        <xdr:cNvPr id="47" name="Rectangle 249"/>
        <xdr:cNvSpPr>
          <a:spLocks noChangeAspect="1"/>
        </xdr:cNvSpPr>
      </xdr:nvSpPr>
      <xdr:spPr>
        <a:xfrm>
          <a:off x="1524000" y="102870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304800" cy="609600"/>
    <xdr:sp>
      <xdr:nvSpPr>
        <xdr:cNvPr id="48" name="Rectangle 250"/>
        <xdr:cNvSpPr>
          <a:spLocks noChangeAspect="1"/>
        </xdr:cNvSpPr>
      </xdr:nvSpPr>
      <xdr:spPr>
        <a:xfrm>
          <a:off x="1524000" y="11620500"/>
          <a:ext cx="304800" cy="609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36</xdr:row>
      <xdr:rowOff>0</xdr:rowOff>
    </xdr:from>
    <xdr:ext cx="304800" cy="609600"/>
    <xdr:sp>
      <xdr:nvSpPr>
        <xdr:cNvPr id="49" name="Rectangle 251"/>
        <xdr:cNvSpPr>
          <a:spLocks noChangeAspect="1"/>
        </xdr:cNvSpPr>
      </xdr:nvSpPr>
      <xdr:spPr>
        <a:xfrm>
          <a:off x="4572000" y="11620500"/>
          <a:ext cx="304800" cy="609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37</xdr:row>
      <xdr:rowOff>0</xdr:rowOff>
    </xdr:from>
    <xdr:ext cx="304800" cy="609600"/>
    <xdr:sp>
      <xdr:nvSpPr>
        <xdr:cNvPr id="50" name="Rectangle 252"/>
        <xdr:cNvSpPr>
          <a:spLocks noChangeAspect="1"/>
        </xdr:cNvSpPr>
      </xdr:nvSpPr>
      <xdr:spPr>
        <a:xfrm>
          <a:off x="1524000" y="12001500"/>
          <a:ext cx="304800" cy="609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37</xdr:row>
      <xdr:rowOff>0</xdr:rowOff>
    </xdr:from>
    <xdr:ext cx="304800" cy="609600"/>
    <xdr:sp>
      <xdr:nvSpPr>
        <xdr:cNvPr id="51" name="Rectangle 253"/>
        <xdr:cNvSpPr>
          <a:spLocks noChangeAspect="1"/>
        </xdr:cNvSpPr>
      </xdr:nvSpPr>
      <xdr:spPr>
        <a:xfrm>
          <a:off x="4572000" y="12001500"/>
          <a:ext cx="304800" cy="609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38</xdr:row>
      <xdr:rowOff>0</xdr:rowOff>
    </xdr:from>
    <xdr:ext cx="304800" cy="495300"/>
    <xdr:sp>
      <xdr:nvSpPr>
        <xdr:cNvPr id="52" name="Rectangle 254"/>
        <xdr:cNvSpPr>
          <a:spLocks noChangeAspect="1"/>
        </xdr:cNvSpPr>
      </xdr:nvSpPr>
      <xdr:spPr>
        <a:xfrm>
          <a:off x="1524000" y="12382500"/>
          <a:ext cx="304800" cy="4953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38</xdr:row>
      <xdr:rowOff>0</xdr:rowOff>
    </xdr:from>
    <xdr:ext cx="304800" cy="495300"/>
    <xdr:sp>
      <xdr:nvSpPr>
        <xdr:cNvPr id="53" name="Rectangle 255"/>
        <xdr:cNvSpPr>
          <a:spLocks noChangeAspect="1"/>
        </xdr:cNvSpPr>
      </xdr:nvSpPr>
      <xdr:spPr>
        <a:xfrm>
          <a:off x="4572000" y="12382500"/>
          <a:ext cx="304800" cy="4953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39</xdr:row>
      <xdr:rowOff>0</xdr:rowOff>
    </xdr:from>
    <xdr:ext cx="304800" cy="419100"/>
    <xdr:sp>
      <xdr:nvSpPr>
        <xdr:cNvPr id="54" name="Rectangle 256"/>
        <xdr:cNvSpPr>
          <a:spLocks noChangeAspect="1"/>
        </xdr:cNvSpPr>
      </xdr:nvSpPr>
      <xdr:spPr>
        <a:xfrm>
          <a:off x="1524000" y="12763500"/>
          <a:ext cx="3048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39</xdr:row>
      <xdr:rowOff>0</xdr:rowOff>
    </xdr:from>
    <xdr:ext cx="304800" cy="419100"/>
    <xdr:sp>
      <xdr:nvSpPr>
        <xdr:cNvPr id="55" name="Rectangle 257"/>
        <xdr:cNvSpPr>
          <a:spLocks noChangeAspect="1"/>
        </xdr:cNvSpPr>
      </xdr:nvSpPr>
      <xdr:spPr>
        <a:xfrm>
          <a:off x="4572000" y="12763500"/>
          <a:ext cx="3048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40</xdr:row>
      <xdr:rowOff>0</xdr:rowOff>
    </xdr:from>
    <xdr:ext cx="304800" cy="609600"/>
    <xdr:sp>
      <xdr:nvSpPr>
        <xdr:cNvPr id="56" name="Rectangle 258"/>
        <xdr:cNvSpPr>
          <a:spLocks noChangeAspect="1"/>
        </xdr:cNvSpPr>
      </xdr:nvSpPr>
      <xdr:spPr>
        <a:xfrm>
          <a:off x="1524000" y="12954000"/>
          <a:ext cx="304800" cy="609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40</xdr:row>
      <xdr:rowOff>0</xdr:rowOff>
    </xdr:from>
    <xdr:ext cx="304800" cy="609600"/>
    <xdr:sp>
      <xdr:nvSpPr>
        <xdr:cNvPr id="57" name="Rectangle 259"/>
        <xdr:cNvSpPr>
          <a:spLocks noChangeAspect="1"/>
        </xdr:cNvSpPr>
      </xdr:nvSpPr>
      <xdr:spPr>
        <a:xfrm>
          <a:off x="4572000" y="12954000"/>
          <a:ext cx="304800" cy="609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41</xdr:row>
      <xdr:rowOff>0</xdr:rowOff>
    </xdr:from>
    <xdr:ext cx="304800" cy="609600"/>
    <xdr:sp>
      <xdr:nvSpPr>
        <xdr:cNvPr id="58" name="Rectangle 260"/>
        <xdr:cNvSpPr>
          <a:spLocks noChangeAspect="1"/>
        </xdr:cNvSpPr>
      </xdr:nvSpPr>
      <xdr:spPr>
        <a:xfrm>
          <a:off x="1524000" y="13335000"/>
          <a:ext cx="304800" cy="609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41</xdr:row>
      <xdr:rowOff>0</xdr:rowOff>
    </xdr:from>
    <xdr:ext cx="304800" cy="609600"/>
    <xdr:sp>
      <xdr:nvSpPr>
        <xdr:cNvPr id="59" name="Rectangle 261"/>
        <xdr:cNvSpPr>
          <a:spLocks noChangeAspect="1"/>
        </xdr:cNvSpPr>
      </xdr:nvSpPr>
      <xdr:spPr>
        <a:xfrm>
          <a:off x="4572000" y="13335000"/>
          <a:ext cx="304800" cy="609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42</xdr:row>
      <xdr:rowOff>0</xdr:rowOff>
    </xdr:from>
    <xdr:ext cx="304800" cy="609600"/>
    <xdr:sp>
      <xdr:nvSpPr>
        <xdr:cNvPr id="60" name="Rectangle 262"/>
        <xdr:cNvSpPr>
          <a:spLocks noChangeAspect="1"/>
        </xdr:cNvSpPr>
      </xdr:nvSpPr>
      <xdr:spPr>
        <a:xfrm>
          <a:off x="1524000" y="13716000"/>
          <a:ext cx="304800" cy="609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42</xdr:row>
      <xdr:rowOff>0</xdr:rowOff>
    </xdr:from>
    <xdr:ext cx="304800" cy="609600"/>
    <xdr:sp>
      <xdr:nvSpPr>
        <xdr:cNvPr id="61" name="Rectangle 263"/>
        <xdr:cNvSpPr>
          <a:spLocks noChangeAspect="1"/>
        </xdr:cNvSpPr>
      </xdr:nvSpPr>
      <xdr:spPr>
        <a:xfrm>
          <a:off x="4572000" y="13716000"/>
          <a:ext cx="304800" cy="609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43</xdr:row>
      <xdr:rowOff>0</xdr:rowOff>
    </xdr:from>
    <xdr:ext cx="304800" cy="495300"/>
    <xdr:sp>
      <xdr:nvSpPr>
        <xdr:cNvPr id="62" name="Rectangle 264"/>
        <xdr:cNvSpPr>
          <a:spLocks noChangeAspect="1"/>
        </xdr:cNvSpPr>
      </xdr:nvSpPr>
      <xdr:spPr>
        <a:xfrm>
          <a:off x="1524000" y="14097000"/>
          <a:ext cx="304800" cy="4953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43</xdr:row>
      <xdr:rowOff>0</xdr:rowOff>
    </xdr:from>
    <xdr:ext cx="304800" cy="495300"/>
    <xdr:sp>
      <xdr:nvSpPr>
        <xdr:cNvPr id="63" name="Rectangle 265"/>
        <xdr:cNvSpPr>
          <a:spLocks noChangeAspect="1"/>
        </xdr:cNvSpPr>
      </xdr:nvSpPr>
      <xdr:spPr>
        <a:xfrm>
          <a:off x="4572000" y="14097000"/>
          <a:ext cx="304800" cy="4953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44</xdr:row>
      <xdr:rowOff>0</xdr:rowOff>
    </xdr:from>
    <xdr:ext cx="304800" cy="304800"/>
    <xdr:sp>
      <xdr:nvSpPr>
        <xdr:cNvPr id="64" name="Rectangle 266"/>
        <xdr:cNvSpPr>
          <a:spLocks noChangeAspect="1"/>
        </xdr:cNvSpPr>
      </xdr:nvSpPr>
      <xdr:spPr>
        <a:xfrm>
          <a:off x="1524000" y="144780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44</xdr:row>
      <xdr:rowOff>0</xdr:rowOff>
    </xdr:from>
    <xdr:ext cx="304800" cy="304800"/>
    <xdr:sp>
      <xdr:nvSpPr>
        <xdr:cNvPr id="65" name="Rectangle 267"/>
        <xdr:cNvSpPr>
          <a:spLocks noChangeAspect="1"/>
        </xdr:cNvSpPr>
      </xdr:nvSpPr>
      <xdr:spPr>
        <a:xfrm>
          <a:off x="4572000" y="144780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304800" cy="495300"/>
    <xdr:sp>
      <xdr:nvSpPr>
        <xdr:cNvPr id="66" name="Rectangle 268"/>
        <xdr:cNvSpPr>
          <a:spLocks noChangeAspect="1"/>
        </xdr:cNvSpPr>
      </xdr:nvSpPr>
      <xdr:spPr>
        <a:xfrm>
          <a:off x="1524000" y="14859000"/>
          <a:ext cx="304800" cy="4953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45</xdr:row>
      <xdr:rowOff>0</xdr:rowOff>
    </xdr:from>
    <xdr:ext cx="304800" cy="495300"/>
    <xdr:sp>
      <xdr:nvSpPr>
        <xdr:cNvPr id="67" name="Rectangle 269"/>
        <xdr:cNvSpPr>
          <a:spLocks noChangeAspect="1"/>
        </xdr:cNvSpPr>
      </xdr:nvSpPr>
      <xdr:spPr>
        <a:xfrm>
          <a:off x="4572000" y="14859000"/>
          <a:ext cx="304800" cy="4953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46</xdr:row>
      <xdr:rowOff>0</xdr:rowOff>
    </xdr:from>
    <xdr:ext cx="304800" cy="304800"/>
    <xdr:sp>
      <xdr:nvSpPr>
        <xdr:cNvPr id="68" name="Rectangle 270"/>
        <xdr:cNvSpPr>
          <a:spLocks noChangeAspect="1"/>
        </xdr:cNvSpPr>
      </xdr:nvSpPr>
      <xdr:spPr>
        <a:xfrm>
          <a:off x="1524000" y="152400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46</xdr:row>
      <xdr:rowOff>0</xdr:rowOff>
    </xdr:from>
    <xdr:ext cx="304800" cy="304800"/>
    <xdr:sp>
      <xdr:nvSpPr>
        <xdr:cNvPr id="69" name="Rectangle 271"/>
        <xdr:cNvSpPr>
          <a:spLocks noChangeAspect="1"/>
        </xdr:cNvSpPr>
      </xdr:nvSpPr>
      <xdr:spPr>
        <a:xfrm>
          <a:off x="4572000" y="152400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47</xdr:row>
      <xdr:rowOff>0</xdr:rowOff>
    </xdr:from>
    <xdr:ext cx="304800" cy="304800"/>
    <xdr:sp>
      <xdr:nvSpPr>
        <xdr:cNvPr id="70" name="Rectangle 272"/>
        <xdr:cNvSpPr>
          <a:spLocks noChangeAspect="1"/>
        </xdr:cNvSpPr>
      </xdr:nvSpPr>
      <xdr:spPr>
        <a:xfrm>
          <a:off x="1524000" y="156210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52</xdr:row>
      <xdr:rowOff>0</xdr:rowOff>
    </xdr:from>
    <xdr:ext cx="304800" cy="609600"/>
    <xdr:sp>
      <xdr:nvSpPr>
        <xdr:cNvPr id="71" name="Rectangle 273"/>
        <xdr:cNvSpPr>
          <a:spLocks noChangeAspect="1"/>
        </xdr:cNvSpPr>
      </xdr:nvSpPr>
      <xdr:spPr>
        <a:xfrm>
          <a:off x="1524000" y="17145000"/>
          <a:ext cx="304800" cy="609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52</xdr:row>
      <xdr:rowOff>0</xdr:rowOff>
    </xdr:from>
    <xdr:ext cx="304800" cy="609600"/>
    <xdr:sp>
      <xdr:nvSpPr>
        <xdr:cNvPr id="72" name="Rectangle 274"/>
        <xdr:cNvSpPr>
          <a:spLocks noChangeAspect="1"/>
        </xdr:cNvSpPr>
      </xdr:nvSpPr>
      <xdr:spPr>
        <a:xfrm>
          <a:off x="6096000" y="17145000"/>
          <a:ext cx="304800" cy="609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53</xdr:row>
      <xdr:rowOff>0</xdr:rowOff>
    </xdr:from>
    <xdr:ext cx="304800" cy="609600"/>
    <xdr:sp>
      <xdr:nvSpPr>
        <xdr:cNvPr id="73" name="Rectangle 275"/>
        <xdr:cNvSpPr>
          <a:spLocks noChangeAspect="1"/>
        </xdr:cNvSpPr>
      </xdr:nvSpPr>
      <xdr:spPr>
        <a:xfrm>
          <a:off x="1524000" y="17526000"/>
          <a:ext cx="304800" cy="609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53</xdr:row>
      <xdr:rowOff>0</xdr:rowOff>
    </xdr:from>
    <xdr:ext cx="304800" cy="609600"/>
    <xdr:sp>
      <xdr:nvSpPr>
        <xdr:cNvPr id="74" name="Rectangle 276"/>
        <xdr:cNvSpPr>
          <a:spLocks noChangeAspect="1"/>
        </xdr:cNvSpPr>
      </xdr:nvSpPr>
      <xdr:spPr>
        <a:xfrm>
          <a:off x="6096000" y="17526000"/>
          <a:ext cx="304800" cy="609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54</xdr:row>
      <xdr:rowOff>0</xdr:rowOff>
    </xdr:from>
    <xdr:ext cx="304800" cy="609600"/>
    <xdr:sp>
      <xdr:nvSpPr>
        <xdr:cNvPr id="75" name="Rectangle 277"/>
        <xdr:cNvSpPr>
          <a:spLocks noChangeAspect="1"/>
        </xdr:cNvSpPr>
      </xdr:nvSpPr>
      <xdr:spPr>
        <a:xfrm>
          <a:off x="1524000" y="17907000"/>
          <a:ext cx="304800" cy="609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54</xdr:row>
      <xdr:rowOff>0</xdr:rowOff>
    </xdr:from>
    <xdr:ext cx="304800" cy="609600"/>
    <xdr:sp>
      <xdr:nvSpPr>
        <xdr:cNvPr id="76" name="Rectangle 278"/>
        <xdr:cNvSpPr>
          <a:spLocks noChangeAspect="1"/>
        </xdr:cNvSpPr>
      </xdr:nvSpPr>
      <xdr:spPr>
        <a:xfrm>
          <a:off x="6096000" y="17907000"/>
          <a:ext cx="304800" cy="609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55</xdr:row>
      <xdr:rowOff>0</xdr:rowOff>
    </xdr:from>
    <xdr:ext cx="304800" cy="609600"/>
    <xdr:sp>
      <xdr:nvSpPr>
        <xdr:cNvPr id="77" name="Rectangle 279"/>
        <xdr:cNvSpPr>
          <a:spLocks noChangeAspect="1"/>
        </xdr:cNvSpPr>
      </xdr:nvSpPr>
      <xdr:spPr>
        <a:xfrm>
          <a:off x="1524000" y="18288000"/>
          <a:ext cx="304800" cy="609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55</xdr:row>
      <xdr:rowOff>0</xdr:rowOff>
    </xdr:from>
    <xdr:ext cx="304800" cy="609600"/>
    <xdr:sp>
      <xdr:nvSpPr>
        <xdr:cNvPr id="78" name="Rectangle 280"/>
        <xdr:cNvSpPr>
          <a:spLocks noChangeAspect="1"/>
        </xdr:cNvSpPr>
      </xdr:nvSpPr>
      <xdr:spPr>
        <a:xfrm>
          <a:off x="6096000" y="18288000"/>
          <a:ext cx="304800" cy="609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56</xdr:row>
      <xdr:rowOff>0</xdr:rowOff>
    </xdr:from>
    <xdr:ext cx="304800" cy="609600"/>
    <xdr:sp>
      <xdr:nvSpPr>
        <xdr:cNvPr id="79" name="Rectangle 281"/>
        <xdr:cNvSpPr>
          <a:spLocks noChangeAspect="1"/>
        </xdr:cNvSpPr>
      </xdr:nvSpPr>
      <xdr:spPr>
        <a:xfrm>
          <a:off x="1524000" y="18669000"/>
          <a:ext cx="304800" cy="609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56</xdr:row>
      <xdr:rowOff>0</xdr:rowOff>
    </xdr:from>
    <xdr:ext cx="304800" cy="609600"/>
    <xdr:sp>
      <xdr:nvSpPr>
        <xdr:cNvPr id="80" name="Rectangle 282"/>
        <xdr:cNvSpPr>
          <a:spLocks noChangeAspect="1"/>
        </xdr:cNvSpPr>
      </xdr:nvSpPr>
      <xdr:spPr>
        <a:xfrm>
          <a:off x="6096000" y="18669000"/>
          <a:ext cx="304800" cy="609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57</xdr:row>
      <xdr:rowOff>0</xdr:rowOff>
    </xdr:from>
    <xdr:ext cx="304800" cy="609600"/>
    <xdr:sp>
      <xdr:nvSpPr>
        <xdr:cNvPr id="81" name="Rectangle 283"/>
        <xdr:cNvSpPr>
          <a:spLocks noChangeAspect="1"/>
        </xdr:cNvSpPr>
      </xdr:nvSpPr>
      <xdr:spPr>
        <a:xfrm>
          <a:off x="1524000" y="19050000"/>
          <a:ext cx="304800" cy="609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57</xdr:row>
      <xdr:rowOff>0</xdr:rowOff>
    </xdr:from>
    <xdr:ext cx="304800" cy="609600"/>
    <xdr:sp>
      <xdr:nvSpPr>
        <xdr:cNvPr id="82" name="Rectangle 284"/>
        <xdr:cNvSpPr>
          <a:spLocks noChangeAspect="1"/>
        </xdr:cNvSpPr>
      </xdr:nvSpPr>
      <xdr:spPr>
        <a:xfrm>
          <a:off x="6096000" y="19050000"/>
          <a:ext cx="304800" cy="609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58</xdr:row>
      <xdr:rowOff>0</xdr:rowOff>
    </xdr:from>
    <xdr:ext cx="304800" cy="609600"/>
    <xdr:sp>
      <xdr:nvSpPr>
        <xdr:cNvPr id="83" name="Rectangle 285"/>
        <xdr:cNvSpPr>
          <a:spLocks noChangeAspect="1"/>
        </xdr:cNvSpPr>
      </xdr:nvSpPr>
      <xdr:spPr>
        <a:xfrm>
          <a:off x="1524000" y="19431000"/>
          <a:ext cx="304800" cy="609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58</xdr:row>
      <xdr:rowOff>0</xdr:rowOff>
    </xdr:from>
    <xdr:ext cx="304800" cy="609600"/>
    <xdr:sp>
      <xdr:nvSpPr>
        <xdr:cNvPr id="84" name="Rectangle 286"/>
        <xdr:cNvSpPr>
          <a:spLocks noChangeAspect="1"/>
        </xdr:cNvSpPr>
      </xdr:nvSpPr>
      <xdr:spPr>
        <a:xfrm>
          <a:off x="6096000" y="19431000"/>
          <a:ext cx="304800" cy="609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59</xdr:row>
      <xdr:rowOff>0</xdr:rowOff>
    </xdr:from>
    <xdr:ext cx="304800" cy="495300"/>
    <xdr:sp>
      <xdr:nvSpPr>
        <xdr:cNvPr id="85" name="Rectangle 287"/>
        <xdr:cNvSpPr>
          <a:spLocks noChangeAspect="1"/>
        </xdr:cNvSpPr>
      </xdr:nvSpPr>
      <xdr:spPr>
        <a:xfrm>
          <a:off x="1524000" y="19812000"/>
          <a:ext cx="304800" cy="4953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59</xdr:row>
      <xdr:rowOff>0</xdr:rowOff>
    </xdr:from>
    <xdr:ext cx="304800" cy="495300"/>
    <xdr:sp>
      <xdr:nvSpPr>
        <xdr:cNvPr id="86" name="Rectangle 288"/>
        <xdr:cNvSpPr>
          <a:spLocks noChangeAspect="1"/>
        </xdr:cNvSpPr>
      </xdr:nvSpPr>
      <xdr:spPr>
        <a:xfrm>
          <a:off x="6096000" y="19812000"/>
          <a:ext cx="304800" cy="4953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60</xdr:row>
      <xdr:rowOff>0</xdr:rowOff>
    </xdr:from>
    <xdr:ext cx="304800" cy="304800"/>
    <xdr:sp>
      <xdr:nvSpPr>
        <xdr:cNvPr id="87" name="Rectangle 289"/>
        <xdr:cNvSpPr>
          <a:spLocks noChangeAspect="1"/>
        </xdr:cNvSpPr>
      </xdr:nvSpPr>
      <xdr:spPr>
        <a:xfrm>
          <a:off x="1524000" y="201930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60</xdr:row>
      <xdr:rowOff>0</xdr:rowOff>
    </xdr:from>
    <xdr:ext cx="304800" cy="304800"/>
    <xdr:sp>
      <xdr:nvSpPr>
        <xdr:cNvPr id="88" name="Rectangle 290"/>
        <xdr:cNvSpPr>
          <a:spLocks noChangeAspect="1"/>
        </xdr:cNvSpPr>
      </xdr:nvSpPr>
      <xdr:spPr>
        <a:xfrm>
          <a:off x="6096000" y="201930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304800" cy="495300"/>
    <xdr:sp>
      <xdr:nvSpPr>
        <xdr:cNvPr id="89" name="Rectangle 291"/>
        <xdr:cNvSpPr>
          <a:spLocks noChangeAspect="1"/>
        </xdr:cNvSpPr>
      </xdr:nvSpPr>
      <xdr:spPr>
        <a:xfrm>
          <a:off x="1524000" y="20574000"/>
          <a:ext cx="304800" cy="4953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61</xdr:row>
      <xdr:rowOff>0</xdr:rowOff>
    </xdr:from>
    <xdr:ext cx="304800" cy="495300"/>
    <xdr:sp>
      <xdr:nvSpPr>
        <xdr:cNvPr id="90" name="Rectangle 292"/>
        <xdr:cNvSpPr>
          <a:spLocks noChangeAspect="1"/>
        </xdr:cNvSpPr>
      </xdr:nvSpPr>
      <xdr:spPr>
        <a:xfrm>
          <a:off x="6096000" y="20574000"/>
          <a:ext cx="304800" cy="4953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304800" cy="304800"/>
    <xdr:sp>
      <xdr:nvSpPr>
        <xdr:cNvPr id="91" name="Rectangle 293"/>
        <xdr:cNvSpPr>
          <a:spLocks noChangeAspect="1"/>
        </xdr:cNvSpPr>
      </xdr:nvSpPr>
      <xdr:spPr>
        <a:xfrm>
          <a:off x="1524000" y="209550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62</xdr:row>
      <xdr:rowOff>0</xdr:rowOff>
    </xdr:from>
    <xdr:ext cx="304800" cy="304800"/>
    <xdr:sp>
      <xdr:nvSpPr>
        <xdr:cNvPr id="92" name="Rectangle 294"/>
        <xdr:cNvSpPr>
          <a:spLocks noChangeAspect="1"/>
        </xdr:cNvSpPr>
      </xdr:nvSpPr>
      <xdr:spPr>
        <a:xfrm>
          <a:off x="6096000" y="209550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63</xdr:row>
      <xdr:rowOff>0</xdr:rowOff>
    </xdr:from>
    <xdr:ext cx="304800" cy="304800"/>
    <xdr:sp>
      <xdr:nvSpPr>
        <xdr:cNvPr id="93" name="Rectangle 295"/>
        <xdr:cNvSpPr>
          <a:spLocks noChangeAspect="1"/>
        </xdr:cNvSpPr>
      </xdr:nvSpPr>
      <xdr:spPr>
        <a:xfrm>
          <a:off x="1524000" y="213360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69</xdr:row>
      <xdr:rowOff>0</xdr:rowOff>
    </xdr:from>
    <xdr:ext cx="304800" cy="609600"/>
    <xdr:sp>
      <xdr:nvSpPr>
        <xdr:cNvPr id="94" name="Rectangle 296"/>
        <xdr:cNvSpPr>
          <a:spLocks noChangeAspect="1"/>
        </xdr:cNvSpPr>
      </xdr:nvSpPr>
      <xdr:spPr>
        <a:xfrm>
          <a:off x="1524000" y="23050500"/>
          <a:ext cx="304800" cy="609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69</xdr:row>
      <xdr:rowOff>0</xdr:rowOff>
    </xdr:from>
    <xdr:ext cx="304800" cy="609600"/>
    <xdr:sp>
      <xdr:nvSpPr>
        <xdr:cNvPr id="95" name="Rectangle 297"/>
        <xdr:cNvSpPr>
          <a:spLocks noChangeAspect="1"/>
        </xdr:cNvSpPr>
      </xdr:nvSpPr>
      <xdr:spPr>
        <a:xfrm>
          <a:off x="6096000" y="23050500"/>
          <a:ext cx="304800" cy="609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70</xdr:row>
      <xdr:rowOff>0</xdr:rowOff>
    </xdr:from>
    <xdr:ext cx="304800" cy="609600"/>
    <xdr:sp>
      <xdr:nvSpPr>
        <xdr:cNvPr id="96" name="Rectangle 298"/>
        <xdr:cNvSpPr>
          <a:spLocks noChangeAspect="1"/>
        </xdr:cNvSpPr>
      </xdr:nvSpPr>
      <xdr:spPr>
        <a:xfrm>
          <a:off x="1524000" y="23431500"/>
          <a:ext cx="304800" cy="609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70</xdr:row>
      <xdr:rowOff>0</xdr:rowOff>
    </xdr:from>
    <xdr:ext cx="304800" cy="609600"/>
    <xdr:sp>
      <xdr:nvSpPr>
        <xdr:cNvPr id="97" name="Rectangle 299"/>
        <xdr:cNvSpPr>
          <a:spLocks noChangeAspect="1"/>
        </xdr:cNvSpPr>
      </xdr:nvSpPr>
      <xdr:spPr>
        <a:xfrm>
          <a:off x="6096000" y="23431500"/>
          <a:ext cx="304800" cy="609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71</xdr:row>
      <xdr:rowOff>0</xdr:rowOff>
    </xdr:from>
    <xdr:ext cx="304800" cy="609600"/>
    <xdr:sp>
      <xdr:nvSpPr>
        <xdr:cNvPr id="98" name="Rectangle 300"/>
        <xdr:cNvSpPr>
          <a:spLocks noChangeAspect="1"/>
        </xdr:cNvSpPr>
      </xdr:nvSpPr>
      <xdr:spPr>
        <a:xfrm>
          <a:off x="1524000" y="23812500"/>
          <a:ext cx="304800" cy="609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71</xdr:row>
      <xdr:rowOff>0</xdr:rowOff>
    </xdr:from>
    <xdr:ext cx="304800" cy="609600"/>
    <xdr:sp>
      <xdr:nvSpPr>
        <xdr:cNvPr id="99" name="Rectangle 301"/>
        <xdr:cNvSpPr>
          <a:spLocks noChangeAspect="1"/>
        </xdr:cNvSpPr>
      </xdr:nvSpPr>
      <xdr:spPr>
        <a:xfrm>
          <a:off x="6096000" y="23812500"/>
          <a:ext cx="304800" cy="609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72</xdr:row>
      <xdr:rowOff>0</xdr:rowOff>
    </xdr:from>
    <xdr:ext cx="304800" cy="609600"/>
    <xdr:sp>
      <xdr:nvSpPr>
        <xdr:cNvPr id="100" name="Rectangle 302"/>
        <xdr:cNvSpPr>
          <a:spLocks noChangeAspect="1"/>
        </xdr:cNvSpPr>
      </xdr:nvSpPr>
      <xdr:spPr>
        <a:xfrm>
          <a:off x="1524000" y="24193500"/>
          <a:ext cx="304800" cy="609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72</xdr:row>
      <xdr:rowOff>0</xdr:rowOff>
    </xdr:from>
    <xdr:ext cx="304800" cy="609600"/>
    <xdr:sp>
      <xdr:nvSpPr>
        <xdr:cNvPr id="101" name="Rectangle 303"/>
        <xdr:cNvSpPr>
          <a:spLocks noChangeAspect="1"/>
        </xdr:cNvSpPr>
      </xdr:nvSpPr>
      <xdr:spPr>
        <a:xfrm>
          <a:off x="6096000" y="24193500"/>
          <a:ext cx="304800" cy="609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304800" cy="609600"/>
    <xdr:sp>
      <xdr:nvSpPr>
        <xdr:cNvPr id="102" name="Rectangle 304"/>
        <xdr:cNvSpPr>
          <a:spLocks noChangeAspect="1"/>
        </xdr:cNvSpPr>
      </xdr:nvSpPr>
      <xdr:spPr>
        <a:xfrm>
          <a:off x="1524000" y="24574500"/>
          <a:ext cx="304800" cy="609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73</xdr:row>
      <xdr:rowOff>0</xdr:rowOff>
    </xdr:from>
    <xdr:ext cx="304800" cy="609600"/>
    <xdr:sp>
      <xdr:nvSpPr>
        <xdr:cNvPr id="103" name="Rectangle 305"/>
        <xdr:cNvSpPr>
          <a:spLocks noChangeAspect="1"/>
        </xdr:cNvSpPr>
      </xdr:nvSpPr>
      <xdr:spPr>
        <a:xfrm>
          <a:off x="6096000" y="24574500"/>
          <a:ext cx="304800" cy="609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74</xdr:row>
      <xdr:rowOff>0</xdr:rowOff>
    </xdr:from>
    <xdr:ext cx="304800" cy="609600"/>
    <xdr:sp>
      <xdr:nvSpPr>
        <xdr:cNvPr id="104" name="Rectangle 306"/>
        <xdr:cNvSpPr>
          <a:spLocks noChangeAspect="1"/>
        </xdr:cNvSpPr>
      </xdr:nvSpPr>
      <xdr:spPr>
        <a:xfrm>
          <a:off x="1524000" y="24955500"/>
          <a:ext cx="304800" cy="609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74</xdr:row>
      <xdr:rowOff>0</xdr:rowOff>
    </xdr:from>
    <xdr:ext cx="304800" cy="609600"/>
    <xdr:sp>
      <xdr:nvSpPr>
        <xdr:cNvPr id="105" name="Rectangle 307"/>
        <xdr:cNvSpPr>
          <a:spLocks noChangeAspect="1"/>
        </xdr:cNvSpPr>
      </xdr:nvSpPr>
      <xdr:spPr>
        <a:xfrm>
          <a:off x="6096000" y="24955500"/>
          <a:ext cx="304800" cy="609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75</xdr:row>
      <xdr:rowOff>0</xdr:rowOff>
    </xdr:from>
    <xdr:ext cx="304800" cy="609600"/>
    <xdr:sp>
      <xdr:nvSpPr>
        <xdr:cNvPr id="106" name="Rectangle 308"/>
        <xdr:cNvSpPr>
          <a:spLocks noChangeAspect="1"/>
        </xdr:cNvSpPr>
      </xdr:nvSpPr>
      <xdr:spPr>
        <a:xfrm>
          <a:off x="1524000" y="25336500"/>
          <a:ext cx="304800" cy="609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75</xdr:row>
      <xdr:rowOff>0</xdr:rowOff>
    </xdr:from>
    <xdr:ext cx="304800" cy="609600"/>
    <xdr:sp>
      <xdr:nvSpPr>
        <xdr:cNvPr id="107" name="Rectangle 309"/>
        <xdr:cNvSpPr>
          <a:spLocks noChangeAspect="1"/>
        </xdr:cNvSpPr>
      </xdr:nvSpPr>
      <xdr:spPr>
        <a:xfrm>
          <a:off x="6096000" y="25336500"/>
          <a:ext cx="304800" cy="609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76</xdr:row>
      <xdr:rowOff>0</xdr:rowOff>
    </xdr:from>
    <xdr:ext cx="304800" cy="495300"/>
    <xdr:sp>
      <xdr:nvSpPr>
        <xdr:cNvPr id="108" name="Rectangle 310"/>
        <xdr:cNvSpPr>
          <a:spLocks noChangeAspect="1"/>
        </xdr:cNvSpPr>
      </xdr:nvSpPr>
      <xdr:spPr>
        <a:xfrm>
          <a:off x="1524000" y="25717500"/>
          <a:ext cx="304800" cy="4953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76</xdr:row>
      <xdr:rowOff>0</xdr:rowOff>
    </xdr:from>
    <xdr:ext cx="304800" cy="495300"/>
    <xdr:sp>
      <xdr:nvSpPr>
        <xdr:cNvPr id="109" name="Rectangle 311"/>
        <xdr:cNvSpPr>
          <a:spLocks noChangeAspect="1"/>
        </xdr:cNvSpPr>
      </xdr:nvSpPr>
      <xdr:spPr>
        <a:xfrm>
          <a:off x="6096000" y="25717500"/>
          <a:ext cx="304800" cy="4953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77</xdr:row>
      <xdr:rowOff>0</xdr:rowOff>
    </xdr:from>
    <xdr:ext cx="304800" cy="304800"/>
    <xdr:sp>
      <xdr:nvSpPr>
        <xdr:cNvPr id="110" name="Rectangle 312"/>
        <xdr:cNvSpPr>
          <a:spLocks noChangeAspect="1"/>
        </xdr:cNvSpPr>
      </xdr:nvSpPr>
      <xdr:spPr>
        <a:xfrm>
          <a:off x="1524000" y="260985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77</xdr:row>
      <xdr:rowOff>0</xdr:rowOff>
    </xdr:from>
    <xdr:ext cx="304800" cy="304800"/>
    <xdr:sp>
      <xdr:nvSpPr>
        <xdr:cNvPr id="111" name="Rectangle 313"/>
        <xdr:cNvSpPr>
          <a:spLocks noChangeAspect="1"/>
        </xdr:cNvSpPr>
      </xdr:nvSpPr>
      <xdr:spPr>
        <a:xfrm>
          <a:off x="6096000" y="260985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304800" cy="495300"/>
    <xdr:sp>
      <xdr:nvSpPr>
        <xdr:cNvPr id="112" name="Rectangle 314"/>
        <xdr:cNvSpPr>
          <a:spLocks noChangeAspect="1"/>
        </xdr:cNvSpPr>
      </xdr:nvSpPr>
      <xdr:spPr>
        <a:xfrm>
          <a:off x="1524000" y="26479500"/>
          <a:ext cx="304800" cy="4953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78</xdr:row>
      <xdr:rowOff>0</xdr:rowOff>
    </xdr:from>
    <xdr:ext cx="304800" cy="495300"/>
    <xdr:sp>
      <xdr:nvSpPr>
        <xdr:cNvPr id="113" name="Rectangle 315"/>
        <xdr:cNvSpPr>
          <a:spLocks noChangeAspect="1"/>
        </xdr:cNvSpPr>
      </xdr:nvSpPr>
      <xdr:spPr>
        <a:xfrm>
          <a:off x="6096000" y="26479500"/>
          <a:ext cx="304800" cy="4953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304800" cy="304800"/>
    <xdr:sp>
      <xdr:nvSpPr>
        <xdr:cNvPr id="114" name="Rectangle 316"/>
        <xdr:cNvSpPr>
          <a:spLocks noChangeAspect="1"/>
        </xdr:cNvSpPr>
      </xdr:nvSpPr>
      <xdr:spPr>
        <a:xfrm>
          <a:off x="1524000" y="268605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79</xdr:row>
      <xdr:rowOff>0</xdr:rowOff>
    </xdr:from>
    <xdr:ext cx="304800" cy="304800"/>
    <xdr:sp>
      <xdr:nvSpPr>
        <xdr:cNvPr id="115" name="Rectangle 317"/>
        <xdr:cNvSpPr>
          <a:spLocks noChangeAspect="1"/>
        </xdr:cNvSpPr>
      </xdr:nvSpPr>
      <xdr:spPr>
        <a:xfrm>
          <a:off x="6096000" y="268605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80</xdr:row>
      <xdr:rowOff>0</xdr:rowOff>
    </xdr:from>
    <xdr:ext cx="304800" cy="304800"/>
    <xdr:sp>
      <xdr:nvSpPr>
        <xdr:cNvPr id="116" name="Rectangle 318"/>
        <xdr:cNvSpPr>
          <a:spLocks noChangeAspect="1"/>
        </xdr:cNvSpPr>
      </xdr:nvSpPr>
      <xdr:spPr>
        <a:xfrm>
          <a:off x="1524000" y="272415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registrocivil.gob.ec/wp-content/uploads/downloads/2022/03/CONTRATACIONES_CZ1.pdf" TargetMode="External" /><Relationship Id="rId2" Type="http://schemas.openxmlformats.org/officeDocument/2006/relationships/hyperlink" Target="https://www.registrocivil.gob.ec/wp-content/uploads/downloads/2022/03/PRESUPUESTO_EJECUTADO_CZ1.pdf" TargetMode="External" /><Relationship Id="rId3" Type="http://schemas.openxmlformats.org/officeDocument/2006/relationships/hyperlink" Target="https://www.registrocivil.gob.ec/wp-content/uploads/downloads/2022/03/PRESUPUESTO_EJECUTADO_CZ1.pdf" TargetMode="External" /><Relationship Id="rId4" Type="http://schemas.openxmlformats.org/officeDocument/2006/relationships/hyperlink" Target="mailto:rendiciondecuentas@registrocivil.gob.ec" TargetMode="External" /><Relationship Id="rId5" Type="http://schemas.openxmlformats.org/officeDocument/2006/relationships/hyperlink" Target="http://www.registrocivil.gob.ec/" TargetMode="External" /><Relationship Id="rId6" Type="http://schemas.openxmlformats.org/officeDocument/2006/relationships/hyperlink" Target="https://www.registrocivil.gob.ec/wp-content/uploads/downloads/2022/03/COBERTURA_2021.pdfuploads/downloads/2022/03/PAT_CZ1.pdf" TargetMode="External" /><Relationship Id="rId7" Type="http://schemas.openxmlformats.org/officeDocument/2006/relationships/hyperlink" Target="https://www.registrocivil.gob.ec/wp-content/uploads/downloads/2022/03/COBERTURA_2021.pdf" TargetMode="External" /><Relationship Id="rId8" Type="http://schemas.openxmlformats.org/officeDocument/2006/relationships/hyperlink" Target="https://www.registrocivil.gob.ec/transparencia/" TargetMode="External" /><Relationship Id="rId9" Type="http://schemas.openxmlformats.org/officeDocument/2006/relationships/hyperlink" Target="https://www.registrocivil.gob.ec/wp-content/uploads/downloads/2021/12/Literal_m-Mecanismos_de_rendicion_de_cuentas_a_la_ciudadania.pdf" TargetMode="External" /><Relationship Id="rId10" Type="http://schemas.openxmlformats.org/officeDocument/2006/relationships/hyperlink" Target="https://www.registrocivil.gob.ec/biblioteca/rendicion-de-cuentas/" TargetMode="External" /><Relationship Id="rId11" Type="http://schemas.openxmlformats.org/officeDocument/2006/relationships/hyperlink" Target="https://www.registrocivil.gob.ec/biblioteca/rendicion-de-cuentas/" TargetMode="External" /><Relationship Id="rId12" Type="http://schemas.openxmlformats.org/officeDocument/2006/relationships/hyperlink" Target="https://www.registrocivil.gob.ec/biblioteca/rendicion-de-cuentas/" TargetMode="External" /><Relationship Id="rId13" Type="http://schemas.openxmlformats.org/officeDocument/2006/relationships/hyperlink" Target="https://www.registrocivil.gob.ec/biblioteca/rendicion-de-cuentas/" TargetMode="External" /><Relationship Id="rId14" Type="http://schemas.openxmlformats.org/officeDocument/2006/relationships/hyperlink" Target="https://www.registrocivil.gob.ec/biblioteca/rendicion-de-cuentas/" TargetMode="External" /><Relationship Id="rId15" Type="http://schemas.openxmlformats.org/officeDocument/2006/relationships/hyperlink" Target="https://www.registrocivil.gob.ec/biblioteca/rendicion-de-cuentas/" TargetMode="External" /><Relationship Id="rId16" Type="http://schemas.openxmlformats.org/officeDocument/2006/relationships/hyperlink" Target="https://www.registrocivil.gob.ec/biblioteca/rendicion-de-cuentas/" TargetMode="External" /><Relationship Id="rId17" Type="http://schemas.openxmlformats.org/officeDocument/2006/relationships/hyperlink" Target="https://www.registrocivil.gob.ec/biblioteca/rendicion-de-cuentas/" TargetMode="External" /><Relationship Id="rId18" Type="http://schemas.openxmlformats.org/officeDocument/2006/relationships/hyperlink" Target="https://www.registrocivil.gob.ec/biblioteca/rendicion-de-cuentas/" TargetMode="External" /><Relationship Id="rId19" Type="http://schemas.openxmlformats.org/officeDocument/2006/relationships/hyperlink" Target="https://www.registrocivil.gob.ec/transparencia/" TargetMode="External" /><Relationship Id="rId20" Type="http://schemas.openxmlformats.org/officeDocument/2006/relationships/hyperlink" Target="https://www.registrocivil.gob.ec/wp-content/uploads/downloads/2021/12/Literal_m-Mecanismos_de_rendicion_de_cuentas_a_la_ciudadania.pdf" TargetMode="External" /><Relationship Id="rId21" Type="http://schemas.openxmlformats.org/officeDocument/2006/relationships/hyperlink" Target="https://www.registrocivil.gob.ec/wp-content/uploads/downloads/2022/01/PAP_2021.pdf" TargetMode="External" /><Relationship Id="rId22" Type="http://schemas.openxmlformats.org/officeDocument/2006/relationships/hyperlink" Target="https://intranet.registrocivil.gob.ec/index.php/plan-estrategico" TargetMode="External" /><Relationship Id="rId23" Type="http://schemas.openxmlformats.org/officeDocument/2006/relationships/hyperlink" Target="https://www.registrocivil.gob.ec/wp-content/uploads/downloads/2022/03/PAT_CZ1.pdf" TargetMode="External" /><Relationship Id="rId24" Type="http://schemas.openxmlformats.org/officeDocument/2006/relationships/hyperlink" Target="https://www.registrocivil.gob.ec/biblioteca/rendicion-de-cuentas/" TargetMode="External" /><Relationship Id="rId25" Type="http://schemas.openxmlformats.org/officeDocument/2006/relationships/hyperlink" Target="https://www.registrocivil.gob.ec/biblioteca/rendicion-de-cuentas/" TargetMode="External" /><Relationship Id="rId26" Type="http://schemas.openxmlformats.org/officeDocument/2006/relationships/hyperlink" Target="https://www.registrocivil.gob.ec/biblioteca/rendicion-de-cuentas/" TargetMode="External" /><Relationship Id="rId27" Type="http://schemas.openxmlformats.org/officeDocument/2006/relationships/hyperlink" Target="https://www.registrocivil.gob.ec/biblioteca/rendicion-de-cuentas/" TargetMode="External" /><Relationship Id="rId28" Type="http://schemas.openxmlformats.org/officeDocument/2006/relationships/hyperlink" Target="https://www.registrocivil.gob.ec/biblioteca/rendicion-de-cuentas/" TargetMode="Externa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B1:L270"/>
  <sheetViews>
    <sheetView tabSelected="1" zoomScale="85" zoomScaleNormal="85" workbookViewId="0" topLeftCell="A154">
      <selection activeCell="G165" sqref="G165"/>
    </sheetView>
  </sheetViews>
  <sheetFormatPr defaultColWidth="9.140625" defaultRowHeight="15"/>
  <cols>
    <col min="1" max="1" width="9.140625" style="9" customWidth="1"/>
    <col min="2" max="2" width="48.57421875" style="9" customWidth="1"/>
    <col min="3" max="3" width="46.140625" style="10" customWidth="1"/>
    <col min="4" max="4" width="22.28125" style="9" customWidth="1"/>
    <col min="5" max="5" width="23.28125" style="9" customWidth="1"/>
    <col min="6" max="6" width="26.140625" style="9" customWidth="1"/>
    <col min="7" max="7" width="31.00390625" style="9" customWidth="1"/>
    <col min="8" max="8" width="18.8515625" style="9" customWidth="1"/>
    <col min="9" max="10" width="9.140625" style="9" customWidth="1"/>
    <col min="11" max="11" width="29.57421875" style="9" customWidth="1"/>
    <col min="12" max="16384" width="9.140625" style="9" customWidth="1"/>
  </cols>
  <sheetData>
    <row r="1" spans="2:6" ht="15">
      <c r="B1" s="11" t="s">
        <v>0</v>
      </c>
      <c r="C1" s="11"/>
      <c r="D1" s="11"/>
      <c r="E1" s="11"/>
      <c r="F1" s="11"/>
    </row>
    <row r="2" spans="2:6" ht="15">
      <c r="B2" s="11" t="s">
        <v>1</v>
      </c>
      <c r="C2" s="11"/>
      <c r="D2" s="11"/>
      <c r="E2" s="11"/>
      <c r="F2" s="11"/>
    </row>
    <row r="3" spans="2:6" ht="15.75">
      <c r="B3" s="11"/>
      <c r="C3" s="11"/>
      <c r="D3" s="11"/>
      <c r="E3" s="11"/>
      <c r="F3" s="11"/>
    </row>
    <row r="4" spans="2:3" ht="15.75">
      <c r="B4" s="12" t="s">
        <v>2</v>
      </c>
      <c r="C4" s="13"/>
    </row>
    <row r="5" spans="2:3" ht="41.25" customHeight="1">
      <c r="B5" s="14" t="s">
        <v>3</v>
      </c>
      <c r="C5" s="15" t="s">
        <v>4</v>
      </c>
    </row>
    <row r="6" spans="2:3" ht="30.75">
      <c r="B6" s="14" t="s">
        <v>5</v>
      </c>
      <c r="C6" s="15" t="s">
        <v>6</v>
      </c>
    </row>
    <row r="7" spans="2:3" ht="30.75">
      <c r="B7" s="14" t="s">
        <v>7</v>
      </c>
      <c r="C7" s="15" t="s">
        <v>8</v>
      </c>
    </row>
    <row r="8" ht="15.75">
      <c r="B8" s="16"/>
    </row>
    <row r="9" spans="2:3" ht="15.75">
      <c r="B9" s="12" t="s">
        <v>9</v>
      </c>
      <c r="C9" s="13"/>
    </row>
    <row r="10" spans="2:3" ht="15.75">
      <c r="B10" s="17" t="s">
        <v>10</v>
      </c>
      <c r="C10" s="15" t="s">
        <v>11</v>
      </c>
    </row>
    <row r="11" spans="2:3" ht="15.75">
      <c r="B11" s="17" t="s">
        <v>12</v>
      </c>
      <c r="C11" s="18"/>
    </row>
    <row r="12" spans="2:3" ht="15.75">
      <c r="B12" s="17" t="s">
        <v>13</v>
      </c>
      <c r="C12" s="19"/>
    </row>
    <row r="13" spans="2:3" ht="15.75">
      <c r="B13" s="17" t="s">
        <v>14</v>
      </c>
      <c r="C13" s="18"/>
    </row>
    <row r="14" spans="2:3" ht="15.75">
      <c r="B14" s="17" t="s">
        <v>15</v>
      </c>
      <c r="C14" s="18"/>
    </row>
    <row r="15" spans="2:3" ht="15.75">
      <c r="B15" s="17" t="s">
        <v>16</v>
      </c>
      <c r="C15" s="18"/>
    </row>
    <row r="16" ht="15.75">
      <c r="B16" s="16"/>
    </row>
    <row r="17" spans="2:3" ht="15.75">
      <c r="B17" s="12" t="s">
        <v>17</v>
      </c>
      <c r="C17" s="13"/>
    </row>
    <row r="18" spans="2:3" ht="15.75">
      <c r="B18" s="20" t="s">
        <v>18</v>
      </c>
      <c r="C18" s="15"/>
    </row>
    <row r="19" spans="2:3" ht="15.75">
      <c r="B19" s="14" t="s">
        <v>19</v>
      </c>
      <c r="C19" s="18"/>
    </row>
    <row r="20" spans="2:3" ht="15.75">
      <c r="B20" s="14" t="s">
        <v>20</v>
      </c>
      <c r="C20" s="15"/>
    </row>
    <row r="21" spans="2:3" ht="15.75">
      <c r="B21" s="14" t="s">
        <v>21</v>
      </c>
      <c r="C21" s="15"/>
    </row>
    <row r="22" spans="2:3" ht="15.75">
      <c r="B22" s="14" t="s">
        <v>22</v>
      </c>
      <c r="C22" s="15"/>
    </row>
    <row r="23" spans="2:3" ht="15.75">
      <c r="B23" s="14" t="s">
        <v>23</v>
      </c>
      <c r="C23" s="15"/>
    </row>
    <row r="24" spans="2:3" ht="15.75">
      <c r="B24" s="14" t="s">
        <v>24</v>
      </c>
      <c r="C24" s="15"/>
    </row>
    <row r="25" spans="2:3" ht="15.75">
      <c r="B25" s="14" t="s">
        <v>25</v>
      </c>
      <c r="C25" s="15"/>
    </row>
    <row r="26" spans="2:3" ht="15.75">
      <c r="B26" s="14" t="s">
        <v>26</v>
      </c>
      <c r="C26" s="15"/>
    </row>
    <row r="27" spans="2:3" ht="15.75">
      <c r="B27" s="14" t="s">
        <v>27</v>
      </c>
      <c r="C27" s="15"/>
    </row>
    <row r="28" spans="2:3" ht="15.75">
      <c r="B28" s="14" t="s">
        <v>28</v>
      </c>
      <c r="C28" s="15" t="s">
        <v>11</v>
      </c>
    </row>
    <row r="29" spans="2:3" ht="15.75">
      <c r="B29" s="14" t="s">
        <v>29</v>
      </c>
      <c r="C29" s="15"/>
    </row>
    <row r="30" spans="2:3" ht="15.75">
      <c r="B30" s="14" t="s">
        <v>30</v>
      </c>
      <c r="C30" s="15"/>
    </row>
    <row r="31" spans="2:3" ht="15.75">
      <c r="B31" s="14" t="s">
        <v>31</v>
      </c>
      <c r="C31" s="15"/>
    </row>
    <row r="32" spans="2:3" ht="15.75">
      <c r="B32" s="14" t="s">
        <v>32</v>
      </c>
      <c r="C32" s="15"/>
    </row>
    <row r="33" spans="2:3" ht="15.75">
      <c r="B33" s="14" t="s">
        <v>33</v>
      </c>
      <c r="C33" s="15"/>
    </row>
    <row r="34" spans="2:3" ht="15.75">
      <c r="B34" s="14" t="s">
        <v>34</v>
      </c>
      <c r="C34" s="15"/>
    </row>
    <row r="35" ht="15.75">
      <c r="B35" s="16"/>
    </row>
    <row r="36" spans="2:3" ht="15.75">
      <c r="B36" s="21" t="s">
        <v>35</v>
      </c>
      <c r="C36" s="22" t="s">
        <v>36</v>
      </c>
    </row>
    <row r="37" spans="2:3" ht="15.75">
      <c r="B37" s="17" t="s">
        <v>37</v>
      </c>
      <c r="C37" s="15"/>
    </row>
    <row r="38" spans="2:3" ht="15.75">
      <c r="B38" s="17" t="s">
        <v>38</v>
      </c>
      <c r="C38" s="15" t="s">
        <v>11</v>
      </c>
    </row>
    <row r="39" spans="2:3" ht="15.75">
      <c r="B39" s="17" t="s">
        <v>39</v>
      </c>
      <c r="C39" s="15"/>
    </row>
    <row r="40" ht="15.75">
      <c r="B40" s="16"/>
    </row>
    <row r="41" spans="2:3" ht="15.75">
      <c r="B41" s="12" t="s">
        <v>40</v>
      </c>
      <c r="C41" s="13"/>
    </row>
    <row r="42" spans="2:3" ht="15.75">
      <c r="B42" s="17" t="s">
        <v>41</v>
      </c>
      <c r="C42" s="15" t="s">
        <v>42</v>
      </c>
    </row>
    <row r="43" spans="2:3" ht="15.75">
      <c r="B43" s="17" t="s">
        <v>43</v>
      </c>
      <c r="C43" s="15" t="s">
        <v>44</v>
      </c>
    </row>
    <row r="44" spans="2:3" ht="15.75">
      <c r="B44" s="17" t="s">
        <v>45</v>
      </c>
      <c r="C44" s="15" t="s">
        <v>46</v>
      </c>
    </row>
    <row r="45" spans="2:3" ht="15.75">
      <c r="B45" s="17" t="s">
        <v>47</v>
      </c>
      <c r="C45" s="15" t="s">
        <v>48</v>
      </c>
    </row>
    <row r="46" spans="2:3" ht="15.75">
      <c r="B46" s="17" t="s">
        <v>49</v>
      </c>
      <c r="C46" s="23" t="s">
        <v>50</v>
      </c>
    </row>
    <row r="47" spans="2:3" ht="15.75">
      <c r="B47" s="17" t="s">
        <v>51</v>
      </c>
      <c r="C47" s="23" t="s">
        <v>52</v>
      </c>
    </row>
    <row r="48" spans="2:3" ht="15.75">
      <c r="B48" s="17" t="s">
        <v>53</v>
      </c>
      <c r="C48" s="292" t="s">
        <v>54</v>
      </c>
    </row>
    <row r="49" spans="2:3" ht="15.75">
      <c r="B49" s="17" t="s">
        <v>55</v>
      </c>
      <c r="C49" s="292" t="s">
        <v>56</v>
      </c>
    </row>
    <row r="50" ht="15.75">
      <c r="B50" s="25"/>
    </row>
    <row r="51" spans="2:3" ht="15.75" customHeight="1">
      <c r="B51" s="12" t="s">
        <v>57</v>
      </c>
      <c r="C51" s="13"/>
    </row>
    <row r="52" spans="2:3" ht="15.75">
      <c r="B52" s="17" t="s">
        <v>58</v>
      </c>
      <c r="C52" s="15" t="s">
        <v>59</v>
      </c>
    </row>
    <row r="53" spans="2:3" ht="15.75">
      <c r="B53" s="17" t="s">
        <v>60</v>
      </c>
      <c r="C53" s="15" t="s">
        <v>59</v>
      </c>
    </row>
    <row r="54" spans="2:3" ht="15.75">
      <c r="B54" s="17" t="s">
        <v>61</v>
      </c>
      <c r="C54" s="15" t="s">
        <v>59</v>
      </c>
    </row>
    <row r="55" spans="2:3" ht="15.75">
      <c r="B55" s="26" t="s">
        <v>49</v>
      </c>
      <c r="C55" s="15" t="s">
        <v>59</v>
      </c>
    </row>
    <row r="56" spans="2:3" ht="15.75">
      <c r="B56" s="27" t="s">
        <v>53</v>
      </c>
      <c r="C56" s="15" t="s">
        <v>59</v>
      </c>
    </row>
    <row r="57" ht="15.75">
      <c r="B57" s="16"/>
    </row>
    <row r="58" spans="2:3" ht="15.75">
      <c r="B58" s="12" t="s">
        <v>62</v>
      </c>
      <c r="C58" s="13"/>
    </row>
    <row r="59" spans="2:3" ht="15.75">
      <c r="B59" s="17" t="s">
        <v>63</v>
      </c>
      <c r="C59" s="15" t="s">
        <v>64</v>
      </c>
    </row>
    <row r="60" spans="2:3" ht="15.75">
      <c r="B60" s="17" t="s">
        <v>65</v>
      </c>
      <c r="C60" s="15" t="s">
        <v>66</v>
      </c>
    </row>
    <row r="61" spans="2:3" ht="15.75">
      <c r="B61" s="17" t="s">
        <v>61</v>
      </c>
      <c r="C61" s="28">
        <v>44204</v>
      </c>
    </row>
    <row r="62" spans="2:3" ht="15.75">
      <c r="B62" s="17" t="s">
        <v>49</v>
      </c>
      <c r="C62" s="23" t="s">
        <v>67</v>
      </c>
    </row>
    <row r="63" spans="2:3" ht="15.75">
      <c r="B63" s="17" t="s">
        <v>53</v>
      </c>
      <c r="C63" s="15" t="s">
        <v>68</v>
      </c>
    </row>
    <row r="64" ht="15.75">
      <c r="B64" s="16"/>
    </row>
    <row r="65" spans="2:3" ht="15.75">
      <c r="B65" s="29" t="s">
        <v>69</v>
      </c>
      <c r="C65" s="30"/>
    </row>
    <row r="66" spans="2:3" ht="15.75">
      <c r="B66" s="17" t="s">
        <v>63</v>
      </c>
      <c r="C66" s="15" t="s">
        <v>70</v>
      </c>
    </row>
    <row r="67" spans="2:3" ht="15.75">
      <c r="B67" s="17" t="s">
        <v>65</v>
      </c>
      <c r="C67" s="15" t="s">
        <v>71</v>
      </c>
    </row>
    <row r="68" spans="2:3" ht="15.75">
      <c r="B68" s="17" t="s">
        <v>61</v>
      </c>
      <c r="C68" s="15" t="s">
        <v>72</v>
      </c>
    </row>
    <row r="69" spans="2:3" ht="15.75">
      <c r="B69" s="17" t="s">
        <v>49</v>
      </c>
      <c r="C69" s="23" t="s">
        <v>73</v>
      </c>
    </row>
    <row r="70" spans="2:3" ht="15.75">
      <c r="B70" s="17" t="s">
        <v>53</v>
      </c>
      <c r="C70" s="15" t="s">
        <v>74</v>
      </c>
    </row>
    <row r="71" ht="15.75">
      <c r="B71" s="16"/>
    </row>
    <row r="72" spans="2:3" ht="15.75">
      <c r="B72" s="12" t="s">
        <v>75</v>
      </c>
      <c r="C72" s="13"/>
    </row>
    <row r="73" spans="2:3" ht="15.75">
      <c r="B73" s="17" t="s">
        <v>63</v>
      </c>
      <c r="C73" s="15" t="s">
        <v>70</v>
      </c>
    </row>
    <row r="74" spans="2:3" ht="15.75">
      <c r="B74" s="17" t="s">
        <v>65</v>
      </c>
      <c r="C74" s="15" t="s">
        <v>71</v>
      </c>
    </row>
    <row r="75" spans="2:3" ht="15.75">
      <c r="B75" s="17" t="s">
        <v>61</v>
      </c>
      <c r="C75" s="15" t="s">
        <v>72</v>
      </c>
    </row>
    <row r="76" spans="2:3" ht="15.75">
      <c r="B76" s="17" t="s">
        <v>49</v>
      </c>
      <c r="C76" s="23" t="s">
        <v>73</v>
      </c>
    </row>
    <row r="77" spans="2:3" ht="15.75">
      <c r="B77" s="17" t="s">
        <v>53</v>
      </c>
      <c r="C77" s="15" t="s">
        <v>74</v>
      </c>
    </row>
    <row r="78" ht="15.75">
      <c r="B78" s="16"/>
    </row>
    <row r="79" spans="2:3" ht="15.75">
      <c r="B79" s="31" t="s">
        <v>76</v>
      </c>
      <c r="C79" s="32"/>
    </row>
    <row r="80" spans="2:3" ht="15.75">
      <c r="B80" s="33" t="s">
        <v>77</v>
      </c>
      <c r="C80" s="34" t="s">
        <v>78</v>
      </c>
    </row>
    <row r="81" spans="2:3" ht="26.25">
      <c r="B81" s="35" t="s">
        <v>79</v>
      </c>
      <c r="C81" s="34" t="s">
        <v>80</v>
      </c>
    </row>
    <row r="82" spans="2:3" ht="26.25">
      <c r="B82" s="35" t="s">
        <v>81</v>
      </c>
      <c r="C82" s="34" t="s">
        <v>82</v>
      </c>
    </row>
    <row r="83" ht="15.75">
      <c r="B83" s="36"/>
    </row>
    <row r="84" spans="2:3" ht="15.75">
      <c r="B84" s="37" t="s">
        <v>83</v>
      </c>
      <c r="C84" s="38"/>
    </row>
    <row r="85" spans="2:3" ht="15.75">
      <c r="B85" s="33" t="s">
        <v>84</v>
      </c>
      <c r="C85" s="39" t="s">
        <v>85</v>
      </c>
    </row>
    <row r="86" spans="2:3" ht="15.75">
      <c r="B86" s="40" t="s">
        <v>86</v>
      </c>
      <c r="C86" s="34" t="s">
        <v>59</v>
      </c>
    </row>
    <row r="87" ht="15">
      <c r="B87" s="36"/>
    </row>
    <row r="88" spans="2:3" ht="15.75">
      <c r="B88" s="41" t="s">
        <v>87</v>
      </c>
      <c r="C88" s="42"/>
    </row>
    <row r="89" spans="2:3" ht="15.75">
      <c r="B89" s="35" t="s">
        <v>84</v>
      </c>
      <c r="C89" s="43" t="s">
        <v>85</v>
      </c>
    </row>
    <row r="90" spans="2:3" ht="15.75">
      <c r="B90" s="40" t="s">
        <v>88</v>
      </c>
      <c r="C90" s="34">
        <v>1</v>
      </c>
    </row>
    <row r="91" spans="2:3" ht="15.75">
      <c r="B91" s="40" t="s">
        <v>89</v>
      </c>
      <c r="C91" s="34"/>
    </row>
    <row r="92" spans="2:3" ht="15.75">
      <c r="B92" s="40" t="s">
        <v>90</v>
      </c>
      <c r="C92" s="34">
        <v>1</v>
      </c>
    </row>
    <row r="93" spans="2:3" ht="15.75">
      <c r="B93" s="40" t="s">
        <v>91</v>
      </c>
      <c r="C93" s="34"/>
    </row>
    <row r="94" spans="2:3" ht="15.75">
      <c r="B94" s="40" t="s">
        <v>92</v>
      </c>
      <c r="C94" s="34"/>
    </row>
    <row r="95" ht="15.75">
      <c r="B95" s="44"/>
    </row>
    <row r="96" spans="2:8" ht="15.75" customHeight="1">
      <c r="B96" s="37" t="s">
        <v>93</v>
      </c>
      <c r="C96" s="45"/>
      <c r="D96" s="46"/>
      <c r="E96" s="46"/>
      <c r="F96" s="46"/>
      <c r="G96" s="46"/>
      <c r="H96" s="47"/>
    </row>
    <row r="97" spans="2:9" ht="64.5" customHeight="1">
      <c r="B97" s="48" t="s">
        <v>94</v>
      </c>
      <c r="C97" s="49" t="s">
        <v>85</v>
      </c>
      <c r="D97" s="49" t="s">
        <v>84</v>
      </c>
      <c r="E97" s="49" t="s">
        <v>95</v>
      </c>
      <c r="F97" s="49" t="s">
        <v>96</v>
      </c>
      <c r="G97" s="49" t="s">
        <v>97</v>
      </c>
      <c r="H97" s="49" t="s">
        <v>98</v>
      </c>
      <c r="I97" s="97"/>
    </row>
    <row r="98" spans="2:9" ht="15.75">
      <c r="B98" s="40" t="s">
        <v>86</v>
      </c>
      <c r="C98" s="34"/>
      <c r="D98" s="50"/>
      <c r="E98" s="50"/>
      <c r="F98" s="50"/>
      <c r="G98" s="50"/>
      <c r="H98" s="51" t="s">
        <v>99</v>
      </c>
      <c r="I98" s="97"/>
    </row>
    <row r="99" spans="2:9" ht="15.75">
      <c r="B99" s="40" t="s">
        <v>88</v>
      </c>
      <c r="C99" s="34"/>
      <c r="D99" s="50"/>
      <c r="E99" s="50"/>
      <c r="F99" s="50"/>
      <c r="G99" s="50"/>
      <c r="H99" s="51"/>
      <c r="I99" s="97"/>
    </row>
    <row r="100" spans="2:9" ht="15.75">
      <c r="B100" s="40" t="s">
        <v>89</v>
      </c>
      <c r="C100" s="34"/>
      <c r="D100" s="50"/>
      <c r="E100" s="50"/>
      <c r="F100" s="50"/>
      <c r="G100" s="50"/>
      <c r="H100" s="51"/>
      <c r="I100" s="97"/>
    </row>
    <row r="101" spans="2:9" ht="332.25">
      <c r="B101" s="40" t="s">
        <v>90</v>
      </c>
      <c r="C101" s="34">
        <v>3</v>
      </c>
      <c r="D101" s="50" t="s">
        <v>100</v>
      </c>
      <c r="E101" s="52">
        <v>136672</v>
      </c>
      <c r="F101" s="50" t="s">
        <v>101</v>
      </c>
      <c r="G101" s="50" t="s">
        <v>102</v>
      </c>
      <c r="H101" s="51"/>
      <c r="I101" s="97"/>
    </row>
    <row r="102" spans="2:9" ht="15.75">
      <c r="B102" s="40" t="s">
        <v>103</v>
      </c>
      <c r="C102" s="34"/>
      <c r="D102" s="50"/>
      <c r="E102" s="50"/>
      <c r="F102" s="50"/>
      <c r="G102" s="50"/>
      <c r="H102" s="51"/>
      <c r="I102" s="97"/>
    </row>
    <row r="103" spans="2:9" ht="15.75">
      <c r="B103" s="40" t="s">
        <v>104</v>
      </c>
      <c r="C103" s="34"/>
      <c r="D103" s="50"/>
      <c r="E103" s="50"/>
      <c r="F103" s="50"/>
      <c r="G103" s="50"/>
      <c r="H103" s="51"/>
      <c r="I103" s="97"/>
    </row>
    <row r="104" spans="2:9" ht="15.75">
      <c r="B104" s="40" t="s">
        <v>105</v>
      </c>
      <c r="C104" s="34"/>
      <c r="D104" s="50"/>
      <c r="E104" s="50"/>
      <c r="F104" s="50"/>
      <c r="G104" s="50"/>
      <c r="H104" s="51"/>
      <c r="I104" s="97"/>
    </row>
    <row r="105" spans="2:9" ht="15.75">
      <c r="B105" s="40" t="s">
        <v>106</v>
      </c>
      <c r="C105" s="34"/>
      <c r="D105" s="50"/>
      <c r="E105" s="50"/>
      <c r="F105" s="50"/>
      <c r="G105" s="50"/>
      <c r="H105" s="51"/>
      <c r="I105" s="97"/>
    </row>
    <row r="106" spans="2:9" ht="15.75">
      <c r="B106" s="40" t="s">
        <v>107</v>
      </c>
      <c r="C106" s="34"/>
      <c r="D106" s="50"/>
      <c r="E106" s="50"/>
      <c r="F106" s="50"/>
      <c r="G106" s="50"/>
      <c r="H106" s="53"/>
      <c r="I106" s="97"/>
    </row>
    <row r="107" ht="15.75">
      <c r="B107" s="44"/>
    </row>
    <row r="108" spans="2:4" ht="15.75">
      <c r="B108" s="54" t="s">
        <v>108</v>
      </c>
      <c r="C108" s="55"/>
      <c r="D108" s="56"/>
    </row>
    <row r="109" spans="2:4" ht="15" customHeight="1">
      <c r="B109" s="57" t="s">
        <v>109</v>
      </c>
      <c r="C109" s="57" t="s">
        <v>110</v>
      </c>
      <c r="D109" s="57" t="s">
        <v>98</v>
      </c>
    </row>
    <row r="110" spans="2:4" ht="66" customHeight="1">
      <c r="B110" s="58"/>
      <c r="C110" s="58"/>
      <c r="D110" s="58"/>
    </row>
    <row r="111" spans="2:4" ht="30.75">
      <c r="B111" s="59" t="s">
        <v>111</v>
      </c>
      <c r="C111" s="60" t="s">
        <v>112</v>
      </c>
      <c r="D111" s="61" t="s">
        <v>113</v>
      </c>
    </row>
    <row r="112" spans="2:4" ht="120.75">
      <c r="B112" s="62" t="s">
        <v>114</v>
      </c>
      <c r="C112" s="63" t="s">
        <v>112</v>
      </c>
      <c r="D112" s="64" t="s">
        <v>115</v>
      </c>
    </row>
    <row r="113" ht="15">
      <c r="B113" s="65"/>
    </row>
    <row r="114" spans="2:4" ht="80.25" customHeight="1">
      <c r="B114" s="66" t="s">
        <v>116</v>
      </c>
      <c r="C114" s="66" t="s">
        <v>110</v>
      </c>
      <c r="D114" s="66" t="s">
        <v>98</v>
      </c>
    </row>
    <row r="115" spans="2:4" ht="15">
      <c r="B115" s="67" t="s">
        <v>117</v>
      </c>
      <c r="C115" s="68" t="s">
        <v>118</v>
      </c>
      <c r="D115" s="69"/>
    </row>
    <row r="116" spans="2:4" ht="15">
      <c r="B116" s="70" t="s">
        <v>119</v>
      </c>
      <c r="C116" s="71" t="s">
        <v>118</v>
      </c>
      <c r="D116" s="72"/>
    </row>
    <row r="117" spans="2:4" ht="15">
      <c r="B117" s="73" t="s">
        <v>120</v>
      </c>
      <c r="C117" s="74" t="s">
        <v>118</v>
      </c>
      <c r="D117" s="75"/>
    </row>
    <row r="118" spans="2:4" ht="15">
      <c r="B118" s="70" t="s">
        <v>121</v>
      </c>
      <c r="C118" s="71" t="s">
        <v>118</v>
      </c>
      <c r="D118" s="72"/>
    </row>
    <row r="119" spans="2:4" ht="45">
      <c r="B119" s="73" t="s">
        <v>122</v>
      </c>
      <c r="C119" s="74" t="s">
        <v>112</v>
      </c>
      <c r="D119" s="76" t="s">
        <v>123</v>
      </c>
    </row>
    <row r="120" spans="2:4" ht="15.75">
      <c r="B120" s="77" t="s">
        <v>124</v>
      </c>
      <c r="C120" s="78" t="s">
        <v>118</v>
      </c>
      <c r="D120" s="79"/>
    </row>
    <row r="121" ht="15.75">
      <c r="B121" s="44"/>
    </row>
    <row r="122" spans="2:5" ht="15.75">
      <c r="B122" s="80" t="s">
        <v>125</v>
      </c>
      <c r="C122" s="81"/>
      <c r="D122" s="82"/>
      <c r="E122" s="83"/>
    </row>
    <row r="123" spans="2:5" ht="76.5" customHeight="1">
      <c r="B123" s="84" t="s">
        <v>126</v>
      </c>
      <c r="C123" s="85" t="s">
        <v>127</v>
      </c>
      <c r="D123" s="85" t="s">
        <v>128</v>
      </c>
      <c r="E123" s="85" t="s">
        <v>129</v>
      </c>
    </row>
    <row r="124" spans="2:5" ht="15.75">
      <c r="B124" s="86" t="s">
        <v>130</v>
      </c>
      <c r="C124" s="87"/>
      <c r="D124" s="88"/>
      <c r="E124" s="88"/>
    </row>
    <row r="125" ht="15.75">
      <c r="B125" s="44"/>
    </row>
    <row r="126" spans="2:5" ht="15.75">
      <c r="B126" s="89" t="s">
        <v>131</v>
      </c>
      <c r="C126" s="81"/>
      <c r="D126" s="90"/>
      <c r="E126" s="91"/>
    </row>
    <row r="127" spans="2:5" ht="51.75">
      <c r="B127" s="92" t="s">
        <v>132</v>
      </c>
      <c r="C127" s="92" t="s">
        <v>133</v>
      </c>
      <c r="D127" s="92" t="s">
        <v>129</v>
      </c>
      <c r="E127" s="92" t="s">
        <v>134</v>
      </c>
    </row>
    <row r="128" spans="2:5" ht="15.75">
      <c r="B128" s="93" t="s">
        <v>135</v>
      </c>
      <c r="C128" s="94" t="s">
        <v>118</v>
      </c>
      <c r="D128" s="95"/>
      <c r="E128" s="96"/>
    </row>
    <row r="129" spans="2:5" ht="15.75">
      <c r="B129" s="98" t="s">
        <v>136</v>
      </c>
      <c r="C129" s="63" t="s">
        <v>118</v>
      </c>
      <c r="D129" s="99"/>
      <c r="E129" s="100"/>
    </row>
    <row r="130" spans="2:5" ht="15.75">
      <c r="B130" s="93" t="s">
        <v>137</v>
      </c>
      <c r="C130" s="94" t="s">
        <v>118</v>
      </c>
      <c r="D130" s="95"/>
      <c r="E130" s="96"/>
    </row>
    <row r="131" spans="2:5" ht="15.75">
      <c r="B131" s="98" t="s">
        <v>138</v>
      </c>
      <c r="C131" s="63" t="s">
        <v>118</v>
      </c>
      <c r="D131" s="99"/>
      <c r="E131" s="100"/>
    </row>
    <row r="132" spans="2:5" ht="15.75">
      <c r="B132" s="93" t="s">
        <v>124</v>
      </c>
      <c r="C132" s="94" t="s">
        <v>118</v>
      </c>
      <c r="D132" s="95"/>
      <c r="E132" s="96"/>
    </row>
    <row r="133" spans="2:4" ht="15">
      <c r="B133" s="44"/>
      <c r="C133" s="101"/>
      <c r="D133" s="44"/>
    </row>
    <row r="134" ht="15.75">
      <c r="B134" s="44"/>
    </row>
    <row r="135" spans="2:6" ht="15.75">
      <c r="B135" s="102" t="s">
        <v>139</v>
      </c>
      <c r="C135" s="103"/>
      <c r="D135" s="104"/>
      <c r="E135" s="104"/>
      <c r="F135" s="105"/>
    </row>
    <row r="136" spans="2:6" ht="75.75" customHeight="1">
      <c r="B136" s="85" t="s">
        <v>140</v>
      </c>
      <c r="C136" s="85" t="s">
        <v>141</v>
      </c>
      <c r="D136" s="85" t="s">
        <v>142</v>
      </c>
      <c r="E136" s="85" t="s">
        <v>143</v>
      </c>
      <c r="F136" s="85" t="s">
        <v>134</v>
      </c>
    </row>
    <row r="137" spans="2:6" ht="116.25" customHeight="1">
      <c r="B137" s="106" t="s">
        <v>144</v>
      </c>
      <c r="C137" s="107" t="s">
        <v>112</v>
      </c>
      <c r="D137" s="108" t="s">
        <v>145</v>
      </c>
      <c r="E137" s="109" t="s">
        <v>123</v>
      </c>
      <c r="F137" s="107" t="s">
        <v>146</v>
      </c>
    </row>
    <row r="138" spans="2:6" ht="15">
      <c r="B138" s="110"/>
      <c r="C138" s="111"/>
      <c r="D138" s="112" t="s">
        <v>147</v>
      </c>
      <c r="E138" s="113"/>
      <c r="F138" s="114"/>
    </row>
    <row r="139" spans="2:6" ht="15">
      <c r="B139" s="110"/>
      <c r="C139" s="111"/>
      <c r="D139" s="112"/>
      <c r="E139" s="113"/>
      <c r="F139" s="114"/>
    </row>
    <row r="140" spans="2:6" ht="15">
      <c r="B140" s="110"/>
      <c r="C140" s="111"/>
      <c r="D140" s="112"/>
      <c r="E140" s="113"/>
      <c r="F140" s="114"/>
    </row>
    <row r="141" spans="2:6" ht="15">
      <c r="B141" s="110"/>
      <c r="C141" s="111"/>
      <c r="D141" s="112"/>
      <c r="E141" s="113"/>
      <c r="F141" s="114"/>
    </row>
    <row r="142" spans="2:6" ht="15.75">
      <c r="B142" s="115"/>
      <c r="C142" s="116"/>
      <c r="D142" s="112"/>
      <c r="E142" s="117"/>
      <c r="F142" s="118"/>
    </row>
    <row r="143" spans="2:6" ht="128.25">
      <c r="B143" s="106" t="s">
        <v>148</v>
      </c>
      <c r="C143" s="119" t="s">
        <v>112</v>
      </c>
      <c r="D143" s="120" t="s">
        <v>149</v>
      </c>
      <c r="E143" s="121" t="s">
        <v>123</v>
      </c>
      <c r="F143" s="120" t="s">
        <v>146</v>
      </c>
    </row>
    <row r="144" spans="2:6" ht="64.5">
      <c r="B144" s="110"/>
      <c r="C144" s="122"/>
      <c r="D144" s="94" t="s">
        <v>150</v>
      </c>
      <c r="E144" s="123" t="s">
        <v>123</v>
      </c>
      <c r="F144" s="94" t="s">
        <v>146</v>
      </c>
    </row>
    <row r="145" spans="2:6" ht="45.75">
      <c r="B145" s="110"/>
      <c r="C145" s="122"/>
      <c r="D145" s="120" t="s">
        <v>151</v>
      </c>
      <c r="E145" s="124" t="s">
        <v>123</v>
      </c>
      <c r="F145" s="120" t="s">
        <v>146</v>
      </c>
    </row>
    <row r="146" spans="2:6" ht="51.75">
      <c r="B146" s="110"/>
      <c r="C146" s="125"/>
      <c r="D146" s="94" t="s">
        <v>152</v>
      </c>
      <c r="E146" s="123" t="s">
        <v>123</v>
      </c>
      <c r="F146" s="94" t="s">
        <v>146</v>
      </c>
    </row>
    <row r="147" spans="2:6" ht="45.75">
      <c r="B147" s="106" t="s">
        <v>153</v>
      </c>
      <c r="C147" s="126" t="s">
        <v>112</v>
      </c>
      <c r="D147" s="127" t="s">
        <v>154</v>
      </c>
      <c r="E147" s="128" t="s">
        <v>123</v>
      </c>
      <c r="F147" s="94" t="s">
        <v>146</v>
      </c>
    </row>
    <row r="148" spans="2:6" ht="45.75">
      <c r="B148" s="110"/>
      <c r="C148" s="126"/>
      <c r="D148" s="118" t="s">
        <v>155</v>
      </c>
      <c r="E148" s="129" t="s">
        <v>123</v>
      </c>
      <c r="F148" s="94" t="s">
        <v>146</v>
      </c>
    </row>
    <row r="149" spans="2:6" ht="45.75">
      <c r="B149" s="110"/>
      <c r="C149" s="126"/>
      <c r="D149" s="118" t="s">
        <v>156</v>
      </c>
      <c r="E149" s="130" t="s">
        <v>123</v>
      </c>
      <c r="F149" s="94" t="s">
        <v>146</v>
      </c>
    </row>
    <row r="150" spans="2:6" ht="51.75">
      <c r="B150" s="110"/>
      <c r="C150" s="126"/>
      <c r="D150" s="116" t="s">
        <v>157</v>
      </c>
      <c r="E150" s="129" t="s">
        <v>123</v>
      </c>
      <c r="F150" s="94" t="s">
        <v>146</v>
      </c>
    </row>
    <row r="151" spans="2:6" ht="45.75">
      <c r="B151" s="110"/>
      <c r="C151" s="126"/>
      <c r="D151" s="131" t="s">
        <v>158</v>
      </c>
      <c r="E151" s="132" t="s">
        <v>123</v>
      </c>
      <c r="F151" s="118" t="s">
        <v>146</v>
      </c>
    </row>
    <row r="152" spans="2:6" ht="45.75">
      <c r="B152" s="110"/>
      <c r="C152" s="126"/>
      <c r="D152" s="100" t="s">
        <v>156</v>
      </c>
      <c r="E152" s="133" t="s">
        <v>123</v>
      </c>
      <c r="F152" s="63" t="s">
        <v>146</v>
      </c>
    </row>
    <row r="153" spans="2:6" ht="45.75">
      <c r="B153" s="115"/>
      <c r="C153" s="134"/>
      <c r="D153" s="131" t="s">
        <v>159</v>
      </c>
      <c r="E153" s="135" t="s">
        <v>123</v>
      </c>
      <c r="F153" s="118" t="s">
        <v>146</v>
      </c>
    </row>
    <row r="154" spans="2:6" ht="15">
      <c r="B154" s="136" t="s">
        <v>160</v>
      </c>
      <c r="C154" s="137" t="s">
        <v>112</v>
      </c>
      <c r="D154" s="138" t="s">
        <v>161</v>
      </c>
      <c r="E154" s="139" t="s">
        <v>123</v>
      </c>
      <c r="F154" s="114" t="s">
        <v>146</v>
      </c>
    </row>
    <row r="155" spans="2:6" ht="15">
      <c r="B155" s="140"/>
      <c r="C155" s="141"/>
      <c r="D155" s="138"/>
      <c r="E155" s="111"/>
      <c r="F155" s="114"/>
    </row>
    <row r="156" spans="2:6" ht="24.75" customHeight="1">
      <c r="B156" s="140"/>
      <c r="C156" s="142"/>
      <c r="D156" s="143"/>
      <c r="E156" s="116"/>
      <c r="F156" s="118"/>
    </row>
    <row r="157" spans="2:6" ht="15.75">
      <c r="B157"/>
      <c r="C157" s="144"/>
      <c r="D157"/>
      <c r="E157"/>
      <c r="F157"/>
    </row>
    <row r="158" spans="2:6" ht="15">
      <c r="B158" s="145" t="s">
        <v>162</v>
      </c>
      <c r="C158" s="146"/>
      <c r="D158" s="147"/>
      <c r="E158" s="147"/>
      <c r="F158" s="148"/>
    </row>
    <row r="159" spans="2:6" ht="123.75" customHeight="1">
      <c r="B159" s="149" t="s">
        <v>163</v>
      </c>
      <c r="C159" s="112"/>
      <c r="D159" s="150"/>
      <c r="E159" s="150"/>
      <c r="F159" s="151"/>
    </row>
    <row r="160" spans="2:6" ht="103.5" customHeight="1">
      <c r="B160" s="152" t="s">
        <v>164</v>
      </c>
      <c r="C160" s="153"/>
      <c r="D160" s="154"/>
      <c r="E160" s="154"/>
      <c r="F160" s="155"/>
    </row>
    <row r="161" spans="2:6" ht="132" customHeight="1">
      <c r="B161" s="156" t="s">
        <v>165</v>
      </c>
      <c r="C161" s="157"/>
      <c r="D161" s="157"/>
      <c r="E161" s="157"/>
      <c r="F161" s="157"/>
    </row>
    <row r="162" spans="2:6" ht="15.75">
      <c r="B162"/>
      <c r="C162" s="144"/>
      <c r="D162"/>
      <c r="E162"/>
      <c r="F162"/>
    </row>
    <row r="163" spans="2:6" ht="15.75">
      <c r="B163" s="12" t="s">
        <v>166</v>
      </c>
      <c r="C163" s="81"/>
      <c r="D163" s="158"/>
      <c r="E163" s="158"/>
      <c r="F163" s="159"/>
    </row>
    <row r="164" spans="2:6" ht="15" customHeight="1">
      <c r="B164" s="160" t="s">
        <v>167</v>
      </c>
      <c r="C164" s="161" t="s">
        <v>168</v>
      </c>
      <c r="D164" s="161" t="s">
        <v>169</v>
      </c>
      <c r="E164" s="85" t="s">
        <v>134</v>
      </c>
      <c r="F164" s="161" t="s">
        <v>98</v>
      </c>
    </row>
    <row r="165" spans="2:6" ht="51.75">
      <c r="B165" s="85"/>
      <c r="C165" s="162"/>
      <c r="D165" s="162"/>
      <c r="E165" s="85" t="s">
        <v>170</v>
      </c>
      <c r="F165" s="162"/>
    </row>
    <row r="166" spans="2:6" ht="26.25">
      <c r="B166" s="131" t="s">
        <v>171</v>
      </c>
      <c r="C166" s="118" t="s">
        <v>59</v>
      </c>
      <c r="D166" s="96">
        <v>0</v>
      </c>
      <c r="E166" s="94" t="s">
        <v>59</v>
      </c>
      <c r="F166" s="96"/>
    </row>
    <row r="167" spans="2:6" ht="15.75">
      <c r="B167" s="98"/>
      <c r="C167" s="63"/>
      <c r="D167" s="100"/>
      <c r="E167" s="100"/>
      <c r="F167" s="100"/>
    </row>
    <row r="168" spans="2:6" ht="15.75">
      <c r="B168"/>
      <c r="C168" s="144"/>
      <c r="D168"/>
      <c r="E168"/>
      <c r="F168"/>
    </row>
    <row r="169" spans="2:8" ht="15.75">
      <c r="B169" s="12" t="s">
        <v>172</v>
      </c>
      <c r="C169" s="81"/>
      <c r="D169" s="158"/>
      <c r="E169" s="158"/>
      <c r="F169" s="158"/>
      <c r="G169" s="158"/>
      <c r="H169" s="159"/>
    </row>
    <row r="170" spans="2:8" ht="15.75">
      <c r="B170" s="12" t="s">
        <v>173</v>
      </c>
      <c r="C170" s="81"/>
      <c r="D170" s="158"/>
      <c r="E170" s="158"/>
      <c r="F170" s="158"/>
      <c r="G170" s="158"/>
      <c r="H170" s="159"/>
    </row>
    <row r="171" spans="2:8" ht="64.5">
      <c r="B171" s="85" t="s">
        <v>174</v>
      </c>
      <c r="C171" s="85" t="s">
        <v>175</v>
      </c>
      <c r="D171" s="85" t="s">
        <v>176</v>
      </c>
      <c r="E171" s="85" t="s">
        <v>177</v>
      </c>
      <c r="F171" s="85" t="s">
        <v>178</v>
      </c>
      <c r="G171" s="85" t="s">
        <v>179</v>
      </c>
      <c r="H171" s="85" t="s">
        <v>98</v>
      </c>
    </row>
    <row r="172" spans="2:8" ht="15.75">
      <c r="B172" s="93" t="s">
        <v>180</v>
      </c>
      <c r="C172" s="94" t="s">
        <v>59</v>
      </c>
      <c r="D172" s="96"/>
      <c r="E172" s="96"/>
      <c r="F172" s="96"/>
      <c r="G172" s="96"/>
      <c r="H172" s="96"/>
    </row>
    <row r="173" spans="2:8" ht="15.75">
      <c r="B173" s="93" t="s">
        <v>181</v>
      </c>
      <c r="C173" s="63" t="s">
        <v>59</v>
      </c>
      <c r="D173" s="100"/>
      <c r="E173" s="100"/>
      <c r="F173" s="100"/>
      <c r="G173" s="100"/>
      <c r="H173" s="100"/>
    </row>
    <row r="174" spans="2:8" ht="15.75">
      <c r="B174" s="93" t="s">
        <v>182</v>
      </c>
      <c r="C174" s="94" t="s">
        <v>59</v>
      </c>
      <c r="D174" s="96"/>
      <c r="E174" s="96"/>
      <c r="F174" s="96"/>
      <c r="G174" s="96"/>
      <c r="H174" s="96"/>
    </row>
    <row r="175" spans="2:8" ht="15.75">
      <c r="B175" s="93" t="s">
        <v>183</v>
      </c>
      <c r="C175" s="163" t="s">
        <v>59</v>
      </c>
      <c r="D175" s="164"/>
      <c r="E175" s="164"/>
      <c r="F175" s="164"/>
      <c r="G175" s="164"/>
      <c r="H175" s="164"/>
    </row>
    <row r="176" spans="2:6" ht="15.75">
      <c r="B176"/>
      <c r="C176" s="144"/>
      <c r="D176"/>
      <c r="E176"/>
      <c r="F176"/>
    </row>
    <row r="177" spans="2:6" ht="15.75">
      <c r="B177" s="12" t="s">
        <v>184</v>
      </c>
      <c r="C177" s="81"/>
      <c r="D177" s="159"/>
      <c r="E177"/>
      <c r="F177"/>
    </row>
    <row r="178" spans="2:6" ht="51.75">
      <c r="B178" s="165" t="s">
        <v>185</v>
      </c>
      <c r="C178" s="166" t="s">
        <v>110</v>
      </c>
      <c r="D178" s="167" t="s">
        <v>129</v>
      </c>
      <c r="E178"/>
      <c r="F178"/>
    </row>
    <row r="179" spans="2:6" ht="30.75">
      <c r="B179" s="93" t="s">
        <v>186</v>
      </c>
      <c r="C179" s="94" t="s">
        <v>112</v>
      </c>
      <c r="D179" s="168" t="s">
        <v>113</v>
      </c>
      <c r="E179"/>
      <c r="F179"/>
    </row>
    <row r="180" spans="2:6" ht="120.75">
      <c r="B180" s="93" t="s">
        <v>187</v>
      </c>
      <c r="C180" s="163" t="s">
        <v>112</v>
      </c>
      <c r="D180" s="169" t="s">
        <v>115</v>
      </c>
      <c r="E180"/>
      <c r="F180"/>
    </row>
    <row r="181" spans="2:6" ht="15.75">
      <c r="B181"/>
      <c r="C181" s="144"/>
      <c r="D181"/>
      <c r="E181"/>
      <c r="F181"/>
    </row>
    <row r="182" spans="2:6" ht="15.75">
      <c r="B182" s="12" t="s">
        <v>188</v>
      </c>
      <c r="C182" s="81"/>
      <c r="D182" s="159"/>
      <c r="E182"/>
      <c r="F182"/>
    </row>
    <row r="183" spans="2:4" ht="51.75">
      <c r="B183" s="170" t="s">
        <v>189</v>
      </c>
      <c r="C183" s="171" t="s">
        <v>190</v>
      </c>
      <c r="D183" s="167" t="s">
        <v>98</v>
      </c>
    </row>
    <row r="184" spans="2:6" ht="45.75">
      <c r="B184" s="172" t="s">
        <v>191</v>
      </c>
      <c r="C184" s="118" t="s">
        <v>112</v>
      </c>
      <c r="D184" s="168" t="s">
        <v>192</v>
      </c>
      <c r="E184"/>
      <c r="F184"/>
    </row>
    <row r="185" spans="2:6" ht="75.75">
      <c r="B185" s="131" t="s">
        <v>193</v>
      </c>
      <c r="C185" s="173" t="s">
        <v>112</v>
      </c>
      <c r="D185" s="174" t="s">
        <v>194</v>
      </c>
      <c r="E185"/>
      <c r="F185"/>
    </row>
    <row r="186" spans="2:6" ht="25.5" customHeight="1">
      <c r="B186"/>
      <c r="C186" s="144"/>
      <c r="D186"/>
      <c r="E186"/>
      <c r="F186"/>
    </row>
    <row r="187" spans="2:8" ht="15.75" customHeight="1">
      <c r="B187" s="175" t="s">
        <v>195</v>
      </c>
      <c r="C187" s="176"/>
      <c r="D187" s="177"/>
      <c r="E187" s="178"/>
      <c r="F187" s="179"/>
      <c r="G187"/>
      <c r="H187"/>
    </row>
    <row r="188" spans="2:8" ht="27.75" customHeight="1">
      <c r="B188" s="180" t="s">
        <v>196</v>
      </c>
      <c r="C188" s="181" t="s">
        <v>197</v>
      </c>
      <c r="D188" s="181" t="s">
        <v>198</v>
      </c>
      <c r="E188" s="181" t="s">
        <v>199</v>
      </c>
      <c r="F188" s="182" t="s">
        <v>200</v>
      </c>
      <c r="G188"/>
      <c r="H188"/>
    </row>
    <row r="189" spans="2:8" ht="90">
      <c r="B189" s="183" t="s">
        <v>201</v>
      </c>
      <c r="C189" s="184" t="s">
        <v>112</v>
      </c>
      <c r="D189" s="185" t="s">
        <v>202</v>
      </c>
      <c r="E189" s="186" t="s">
        <v>203</v>
      </c>
      <c r="F189" s="187" t="s">
        <v>204</v>
      </c>
      <c r="G189"/>
      <c r="H189"/>
    </row>
    <row r="190" spans="2:8" ht="102.75">
      <c r="B190" s="188" t="s">
        <v>205</v>
      </c>
      <c r="C190" s="189" t="s">
        <v>112</v>
      </c>
      <c r="D190" s="185" t="s">
        <v>206</v>
      </c>
      <c r="E190" s="190" t="s">
        <v>207</v>
      </c>
      <c r="F190" s="191" t="s">
        <v>208</v>
      </c>
      <c r="G190"/>
      <c r="H190"/>
    </row>
    <row r="191" spans="2:8" ht="51.75">
      <c r="B191" s="188" t="s">
        <v>209</v>
      </c>
      <c r="C191" s="189" t="s">
        <v>112</v>
      </c>
      <c r="D191" s="192" t="s">
        <v>210</v>
      </c>
      <c r="E191" s="193" t="s">
        <v>211</v>
      </c>
      <c r="F191" s="187" t="s">
        <v>212</v>
      </c>
      <c r="G191"/>
      <c r="H191"/>
    </row>
    <row r="192" spans="2:8" ht="409.5">
      <c r="B192" s="188" t="s">
        <v>213</v>
      </c>
      <c r="C192" s="189" t="s">
        <v>112</v>
      </c>
      <c r="D192" s="192" t="s">
        <v>214</v>
      </c>
      <c r="E192" s="193" t="s">
        <v>215</v>
      </c>
      <c r="F192" s="187" t="s">
        <v>216</v>
      </c>
      <c r="G192"/>
      <c r="H192"/>
    </row>
    <row r="193" spans="2:8" ht="112.5" customHeight="1">
      <c r="B193" s="194" t="s">
        <v>217</v>
      </c>
      <c r="C193" s="195" t="s">
        <v>112</v>
      </c>
      <c r="D193" s="192" t="s">
        <v>218</v>
      </c>
      <c r="E193" s="196" t="s">
        <v>219</v>
      </c>
      <c r="F193" s="187" t="s">
        <v>220</v>
      </c>
      <c r="G193"/>
      <c r="H193"/>
    </row>
    <row r="195" ht="15.75">
      <c r="B195" s="44"/>
    </row>
    <row r="196" spans="2:6" ht="36" customHeight="1">
      <c r="B196" s="80" t="s">
        <v>221</v>
      </c>
      <c r="C196" s="197"/>
      <c r="D196" s="198"/>
      <c r="E196" s="198"/>
      <c r="F196" s="198"/>
    </row>
    <row r="197" spans="2:3" ht="39">
      <c r="B197" s="199" t="s">
        <v>222</v>
      </c>
      <c r="C197" s="199" t="s">
        <v>223</v>
      </c>
    </row>
    <row r="198" spans="2:4" ht="24" customHeight="1">
      <c r="B198" s="200">
        <v>1</v>
      </c>
      <c r="C198" s="201" t="s">
        <v>224</v>
      </c>
      <c r="D198" s="8"/>
    </row>
    <row r="199" spans="2:4" ht="26.25">
      <c r="B199" s="202">
        <v>2</v>
      </c>
      <c r="C199" s="203" t="s">
        <v>225</v>
      </c>
      <c r="D199" s="8"/>
    </row>
    <row r="200" spans="2:4" ht="26.25">
      <c r="B200" s="200">
        <v>3</v>
      </c>
      <c r="C200" s="201" t="s">
        <v>226</v>
      </c>
      <c r="D200" s="8"/>
    </row>
    <row r="201" spans="2:4" ht="26.25">
      <c r="B201" s="202">
        <v>4</v>
      </c>
      <c r="C201" s="203" t="s">
        <v>227</v>
      </c>
      <c r="D201" s="8"/>
    </row>
    <row r="202" spans="2:4" ht="26.25">
      <c r="B202" s="200">
        <v>5</v>
      </c>
      <c r="C202" s="201" t="s">
        <v>228</v>
      </c>
      <c r="D202" s="8"/>
    </row>
    <row r="203" spans="2:4" ht="24.75" customHeight="1">
      <c r="B203" s="202">
        <v>6</v>
      </c>
      <c r="C203" s="203" t="s">
        <v>229</v>
      </c>
      <c r="D203" s="8"/>
    </row>
    <row r="204" spans="2:4" ht="26.25">
      <c r="B204" s="200">
        <v>7</v>
      </c>
      <c r="C204" s="201" t="s">
        <v>230</v>
      </c>
      <c r="D204" s="8"/>
    </row>
    <row r="205" spans="2:4" ht="26.25">
      <c r="B205" s="202">
        <v>8</v>
      </c>
      <c r="C205" s="203" t="s">
        <v>231</v>
      </c>
      <c r="D205" s="8"/>
    </row>
    <row r="206" ht="15">
      <c r="B206" s="44"/>
    </row>
    <row r="207" ht="15.75">
      <c r="B207" s="44"/>
    </row>
    <row r="208" spans="2:12" ht="15.75" customHeight="1">
      <c r="B208" s="204" t="s">
        <v>232</v>
      </c>
      <c r="C208" s="205"/>
      <c r="D208" s="206"/>
      <c r="E208" s="206"/>
      <c r="F208" s="206"/>
      <c r="G208" s="206"/>
      <c r="H208" s="206"/>
      <c r="I208" s="206"/>
      <c r="J208" s="206"/>
      <c r="K208" s="271"/>
      <c r="L208" s="97"/>
    </row>
    <row r="209" spans="2:12" ht="32.25" customHeight="1">
      <c r="B209" s="207" t="s">
        <v>233</v>
      </c>
      <c r="C209" s="207"/>
      <c r="D209" s="208" t="s">
        <v>234</v>
      </c>
      <c r="E209" s="207" t="s">
        <v>169</v>
      </c>
      <c r="F209" s="209"/>
      <c r="G209" s="208" t="s">
        <v>235</v>
      </c>
      <c r="H209" s="208" t="s">
        <v>236</v>
      </c>
      <c r="I209" s="208" t="s">
        <v>237</v>
      </c>
      <c r="J209" s="208" t="s">
        <v>238</v>
      </c>
      <c r="K209" s="208" t="s">
        <v>239</v>
      </c>
      <c r="L209" s="97"/>
    </row>
    <row r="210" spans="2:12" ht="33.75" customHeight="1">
      <c r="B210" s="199" t="s">
        <v>240</v>
      </c>
      <c r="C210" s="210" t="s">
        <v>241</v>
      </c>
      <c r="D210" s="171"/>
      <c r="E210" s="199" t="s">
        <v>242</v>
      </c>
      <c r="F210" s="199" t="s">
        <v>243</v>
      </c>
      <c r="G210" s="171"/>
      <c r="H210" s="171"/>
      <c r="I210" s="171"/>
      <c r="J210" s="171"/>
      <c r="K210" s="171"/>
      <c r="L210" s="97"/>
    </row>
    <row r="211" spans="2:12" ht="60.75" customHeight="1">
      <c r="B211" s="211">
        <v>1</v>
      </c>
      <c r="C211" s="212" t="s">
        <v>244</v>
      </c>
      <c r="D211" s="213" t="s">
        <v>245</v>
      </c>
      <c r="E211" s="214">
        <v>94</v>
      </c>
      <c r="F211" s="215">
        <v>96.61</v>
      </c>
      <c r="G211" s="216">
        <v>1.0278</v>
      </c>
      <c r="H211" s="213" t="s">
        <v>246</v>
      </c>
      <c r="I211" s="213" t="s">
        <v>246</v>
      </c>
      <c r="J211" s="213" t="s">
        <v>246</v>
      </c>
      <c r="K211" s="272" t="s">
        <v>247</v>
      </c>
      <c r="L211" s="97"/>
    </row>
    <row r="212" spans="2:12" ht="26.25">
      <c r="B212" s="217">
        <v>2</v>
      </c>
      <c r="C212" s="218" t="s">
        <v>248</v>
      </c>
      <c r="D212" s="219" t="s">
        <v>249</v>
      </c>
      <c r="E212" s="219">
        <v>16927</v>
      </c>
      <c r="F212" s="219">
        <v>19893</v>
      </c>
      <c r="G212" s="220">
        <f>+F212/E212</f>
        <v>1.1752230164825428</v>
      </c>
      <c r="H212" s="219" t="s">
        <v>246</v>
      </c>
      <c r="I212" s="219" t="s">
        <v>246</v>
      </c>
      <c r="J212" s="219" t="s">
        <v>246</v>
      </c>
      <c r="K212" s="273"/>
      <c r="L212" s="97"/>
    </row>
    <row r="213" spans="2:12" ht="26.25">
      <c r="B213" s="211">
        <v>3</v>
      </c>
      <c r="C213" s="212" t="s">
        <v>226</v>
      </c>
      <c r="D213" s="213" t="s">
        <v>250</v>
      </c>
      <c r="E213" s="213">
        <v>130117</v>
      </c>
      <c r="F213" s="213">
        <v>165613</v>
      </c>
      <c r="G213" s="216" t="s">
        <v>251</v>
      </c>
      <c r="H213" s="213" t="s">
        <v>246</v>
      </c>
      <c r="I213" s="213" t="s">
        <v>246</v>
      </c>
      <c r="J213" s="213" t="s">
        <v>246</v>
      </c>
      <c r="K213" s="273"/>
      <c r="L213" s="97"/>
    </row>
    <row r="214" spans="2:12" s="8" customFormat="1" ht="51.75">
      <c r="B214" s="221">
        <v>4</v>
      </c>
      <c r="C214" s="222" t="s">
        <v>226</v>
      </c>
      <c r="D214" s="223" t="s">
        <v>252</v>
      </c>
      <c r="E214" s="223">
        <v>9490</v>
      </c>
      <c r="F214" s="223">
        <v>12347</v>
      </c>
      <c r="G214" s="224">
        <f>+F214/E214</f>
        <v>1.3010537407797682</v>
      </c>
      <c r="H214" s="223" t="s">
        <v>246</v>
      </c>
      <c r="I214" s="223" t="s">
        <v>246</v>
      </c>
      <c r="J214" s="223" t="s">
        <v>246</v>
      </c>
      <c r="K214" s="273"/>
      <c r="L214" s="274"/>
    </row>
    <row r="215" spans="2:12" ht="51.75">
      <c r="B215" s="211">
        <v>5</v>
      </c>
      <c r="C215" s="212" t="s">
        <v>253</v>
      </c>
      <c r="D215" s="213" t="s">
        <v>254</v>
      </c>
      <c r="E215" s="223">
        <v>69183</v>
      </c>
      <c r="F215" s="223">
        <v>70552</v>
      </c>
      <c r="G215" s="224">
        <f>+F215/E215</f>
        <v>1.0197880982322247</v>
      </c>
      <c r="H215" s="213" t="s">
        <v>246</v>
      </c>
      <c r="I215" s="213" t="s">
        <v>246</v>
      </c>
      <c r="J215" s="213" t="s">
        <v>246</v>
      </c>
      <c r="K215" s="273"/>
      <c r="L215" s="97"/>
    </row>
    <row r="216" spans="2:12" s="8" customFormat="1" ht="51.75">
      <c r="B216" s="221">
        <v>6</v>
      </c>
      <c r="C216" s="222" t="s">
        <v>253</v>
      </c>
      <c r="D216" s="223" t="s">
        <v>255</v>
      </c>
      <c r="E216" s="223">
        <v>564</v>
      </c>
      <c r="F216" s="223">
        <v>573</v>
      </c>
      <c r="G216" s="224">
        <f>+F216/E216</f>
        <v>1.0159574468085106</v>
      </c>
      <c r="H216" s="223" t="s">
        <v>246</v>
      </c>
      <c r="I216" s="223" t="s">
        <v>246</v>
      </c>
      <c r="J216" s="223" t="s">
        <v>246</v>
      </c>
      <c r="K216" s="275"/>
      <c r="L216" s="274"/>
    </row>
    <row r="217" spans="2:6" ht="36" customHeight="1">
      <c r="B217" s="12" t="s">
        <v>256</v>
      </c>
      <c r="C217" s="81"/>
      <c r="D217" s="158"/>
      <c r="E217" s="158"/>
      <c r="F217" s="159"/>
    </row>
    <row r="218" spans="2:6" ht="55.5" customHeight="1">
      <c r="B218" s="225" t="s">
        <v>257</v>
      </c>
      <c r="C218" s="199" t="s">
        <v>236</v>
      </c>
      <c r="D218" s="199" t="s">
        <v>258</v>
      </c>
      <c r="E218" s="199" t="s">
        <v>259</v>
      </c>
      <c r="F218" s="199" t="s">
        <v>98</v>
      </c>
    </row>
    <row r="219" spans="2:6" ht="75.75">
      <c r="B219" s="226" t="s">
        <v>260</v>
      </c>
      <c r="C219" s="227">
        <v>283453.64</v>
      </c>
      <c r="D219" s="213" t="s">
        <v>261</v>
      </c>
      <c r="E219" s="228">
        <v>0.9989</v>
      </c>
      <c r="F219" s="229" t="s">
        <v>262</v>
      </c>
    </row>
    <row r="220" spans="2:6" ht="15.75">
      <c r="B220" s="230"/>
      <c r="C220" s="219"/>
      <c r="D220" s="231"/>
      <c r="E220" s="231"/>
      <c r="F220" s="231"/>
    </row>
    <row r="221" spans="2:6" ht="15.75" customHeight="1">
      <c r="B221" s="232" t="s">
        <v>263</v>
      </c>
      <c r="C221" s="213"/>
      <c r="D221" s="233"/>
      <c r="E221" s="233"/>
      <c r="F221" s="233"/>
    </row>
    <row r="222" ht="15" customHeight="1"/>
    <row r="223" ht="15.75">
      <c r="B223" s="36"/>
    </row>
    <row r="224" spans="2:6" ht="48" customHeight="1">
      <c r="B224" s="234" t="s">
        <v>264</v>
      </c>
      <c r="C224" s="235" t="s">
        <v>265</v>
      </c>
      <c r="D224" s="235" t="s">
        <v>266</v>
      </c>
      <c r="E224" s="235" t="s">
        <v>267</v>
      </c>
      <c r="F224" s="235" t="s">
        <v>268</v>
      </c>
    </row>
    <row r="225" spans="2:6" ht="75.75">
      <c r="B225" s="213">
        <v>283453.64</v>
      </c>
      <c r="C225" s="227">
        <v>283453.64</v>
      </c>
      <c r="D225" s="213" t="s">
        <v>261</v>
      </c>
      <c r="E225" s="236"/>
      <c r="F225" s="237" t="s">
        <v>262</v>
      </c>
    </row>
    <row r="227" ht="15">
      <c r="B227" s="36"/>
    </row>
    <row r="228" spans="2:7" ht="15.75">
      <c r="B228" s="238" t="s">
        <v>269</v>
      </c>
      <c r="C228" s="239"/>
      <c r="D228" s="238"/>
      <c r="E228" s="238"/>
      <c r="F228" s="238"/>
      <c r="G228" s="238"/>
    </row>
    <row r="229" spans="2:7" ht="15.75" customHeight="1">
      <c r="B229" s="57" t="s">
        <v>270</v>
      </c>
      <c r="C229" s="240" t="s">
        <v>271</v>
      </c>
      <c r="D229" s="241"/>
      <c r="E229" s="241"/>
      <c r="F229" s="242"/>
      <c r="G229" s="243" t="s">
        <v>98</v>
      </c>
    </row>
    <row r="230" spans="2:7" ht="15.75">
      <c r="B230" s="244"/>
      <c r="C230" s="245" t="s">
        <v>272</v>
      </c>
      <c r="D230" s="246"/>
      <c r="E230" s="245" t="s">
        <v>273</v>
      </c>
      <c r="F230" s="247"/>
      <c r="G230" s="248"/>
    </row>
    <row r="231" spans="2:7" ht="15" customHeight="1">
      <c r="B231" s="244"/>
      <c r="C231" s="57" t="s">
        <v>274</v>
      </c>
      <c r="D231" s="57" t="s">
        <v>275</v>
      </c>
      <c r="E231" s="249" t="s">
        <v>274</v>
      </c>
      <c r="F231" s="57" t="s">
        <v>276</v>
      </c>
      <c r="G231" s="248"/>
    </row>
    <row r="232" spans="2:7" ht="15.75">
      <c r="B232" s="250"/>
      <c r="C232" s="58"/>
      <c r="D232" s="58"/>
      <c r="E232" s="251"/>
      <c r="F232" s="58"/>
      <c r="G232" s="252"/>
    </row>
    <row r="233" spans="2:7" ht="15.75">
      <c r="B233" s="253" t="s">
        <v>277</v>
      </c>
      <c r="C233" s="254">
        <v>27</v>
      </c>
      <c r="D233" s="255">
        <v>53550.87</v>
      </c>
      <c r="E233" s="254">
        <v>27</v>
      </c>
      <c r="F233" s="255">
        <v>53550.87</v>
      </c>
      <c r="G233" s="256" t="s">
        <v>278</v>
      </c>
    </row>
    <row r="234" spans="2:7" ht="15.75">
      <c r="B234" s="257" t="s">
        <v>279</v>
      </c>
      <c r="C234" s="258"/>
      <c r="D234" s="259"/>
      <c r="E234" s="259"/>
      <c r="F234" s="259"/>
      <c r="G234" s="260"/>
    </row>
    <row r="235" spans="2:7" ht="15.75">
      <c r="B235" s="253" t="s">
        <v>280</v>
      </c>
      <c r="C235" s="254"/>
      <c r="D235" s="261"/>
      <c r="E235" s="261"/>
      <c r="F235" s="261"/>
      <c r="G235" s="260"/>
    </row>
    <row r="236" spans="2:7" ht="15.75">
      <c r="B236" s="257" t="s">
        <v>281</v>
      </c>
      <c r="C236" s="258"/>
      <c r="D236" s="262"/>
      <c r="E236" s="259"/>
      <c r="F236" s="259"/>
      <c r="G236" s="260"/>
    </row>
    <row r="237" spans="2:7" ht="15.75">
      <c r="B237" s="253" t="s">
        <v>282</v>
      </c>
      <c r="C237" s="254"/>
      <c r="D237" s="261"/>
      <c r="E237" s="261"/>
      <c r="F237" s="261"/>
      <c r="G237" s="260"/>
    </row>
    <row r="238" spans="2:7" ht="15.75">
      <c r="B238" s="257" t="s">
        <v>283</v>
      </c>
      <c r="C238" s="258"/>
      <c r="D238" s="259"/>
      <c r="E238" s="259"/>
      <c r="F238" s="259"/>
      <c r="G238" s="260"/>
    </row>
    <row r="239" spans="2:7" ht="15.75">
      <c r="B239" s="253" t="s">
        <v>284</v>
      </c>
      <c r="C239" s="254"/>
      <c r="D239" s="261"/>
      <c r="E239" s="254"/>
      <c r="F239" s="261"/>
      <c r="G239" s="260"/>
    </row>
    <row r="240" spans="2:7" ht="15.75">
      <c r="B240" s="257" t="s">
        <v>285</v>
      </c>
      <c r="C240" s="258"/>
      <c r="D240" s="259"/>
      <c r="E240" s="258"/>
      <c r="F240" s="259"/>
      <c r="G240" s="260"/>
    </row>
    <row r="241" spans="2:7" ht="15.75">
      <c r="B241" s="253" t="s">
        <v>286</v>
      </c>
      <c r="C241" s="254"/>
      <c r="D241" s="261"/>
      <c r="E241" s="254"/>
      <c r="F241" s="261"/>
      <c r="G241" s="260"/>
    </row>
    <row r="242" spans="2:7" ht="15.75">
      <c r="B242" s="257" t="s">
        <v>287</v>
      </c>
      <c r="C242" s="258"/>
      <c r="D242" s="259"/>
      <c r="E242" s="258"/>
      <c r="F242" s="259"/>
      <c r="G242" s="260"/>
    </row>
    <row r="243" spans="2:7" ht="15.75">
      <c r="B243" s="253" t="s">
        <v>288</v>
      </c>
      <c r="C243" s="254"/>
      <c r="D243" s="261"/>
      <c r="E243" s="254"/>
      <c r="F243" s="261"/>
      <c r="G243" s="260"/>
    </row>
    <row r="244" spans="2:7" ht="15.75">
      <c r="B244" s="257" t="s">
        <v>289</v>
      </c>
      <c r="C244" s="258"/>
      <c r="D244" s="259"/>
      <c r="E244" s="258"/>
      <c r="F244" s="259"/>
      <c r="G244" s="260"/>
    </row>
    <row r="245" spans="2:7" ht="15.75">
      <c r="B245" s="253" t="s">
        <v>290</v>
      </c>
      <c r="C245" s="254"/>
      <c r="D245" s="261"/>
      <c r="E245" s="254"/>
      <c r="F245" s="261"/>
      <c r="G245" s="260"/>
    </row>
    <row r="246" spans="2:7" ht="15.75">
      <c r="B246" s="257" t="s">
        <v>291</v>
      </c>
      <c r="C246" s="258">
        <v>27</v>
      </c>
      <c r="D246" s="263">
        <v>80742.98</v>
      </c>
      <c r="E246" s="258">
        <v>23</v>
      </c>
      <c r="F246" s="264">
        <v>55976.66</v>
      </c>
      <c r="G246" s="260"/>
    </row>
    <row r="247" spans="2:7" ht="15.75">
      <c r="B247" s="253" t="s">
        <v>292</v>
      </c>
      <c r="C247" s="254"/>
      <c r="D247" s="261"/>
      <c r="E247" s="261"/>
      <c r="F247" s="261"/>
      <c r="G247" s="260"/>
    </row>
    <row r="248" spans="2:7" ht="15.75">
      <c r="B248" s="257" t="s">
        <v>293</v>
      </c>
      <c r="C248" s="258"/>
      <c r="D248" s="259"/>
      <c r="E248" s="259"/>
      <c r="F248" s="259"/>
      <c r="G248" s="260"/>
    </row>
    <row r="249" spans="2:7" ht="15.75">
      <c r="B249" s="253" t="s">
        <v>294</v>
      </c>
      <c r="C249" s="254"/>
      <c r="D249" s="261"/>
      <c r="E249" s="261"/>
      <c r="F249" s="261"/>
      <c r="G249" s="265"/>
    </row>
    <row r="250" ht="15.75">
      <c r="B250" s="44"/>
    </row>
    <row r="251" spans="2:4" ht="15.75">
      <c r="B251" s="12" t="s">
        <v>295</v>
      </c>
      <c r="C251" s="81"/>
      <c r="D251" s="159"/>
    </row>
    <row r="252" spans="2:4" ht="70.5" customHeight="1">
      <c r="B252" s="225" t="s">
        <v>296</v>
      </c>
      <c r="C252" s="199" t="s">
        <v>297</v>
      </c>
      <c r="D252" s="199" t="s">
        <v>98</v>
      </c>
    </row>
    <row r="253" spans="2:4" ht="15.75">
      <c r="B253" s="266" t="s">
        <v>298</v>
      </c>
      <c r="C253" s="267" t="s">
        <v>246</v>
      </c>
      <c r="D253" s="267" t="s">
        <v>246</v>
      </c>
    </row>
    <row r="254" spans="2:4" ht="15.75">
      <c r="B254" s="268"/>
      <c r="C254" s="269"/>
      <c r="D254" s="269"/>
    </row>
    <row r="255" spans="2:4" ht="15.75">
      <c r="B255" s="86"/>
      <c r="C255" s="87"/>
      <c r="D255" s="87"/>
    </row>
    <row r="256" spans="2:4" ht="15.75">
      <c r="B256" s="268"/>
      <c r="C256" s="269"/>
      <c r="D256" s="270"/>
    </row>
    <row r="257" ht="15">
      <c r="B257" s="276"/>
    </row>
    <row r="258" spans="2:4" ht="15.75">
      <c r="B258" s="277" t="s">
        <v>299</v>
      </c>
      <c r="C258" s="278"/>
      <c r="D258" s="277"/>
    </row>
    <row r="259" spans="2:4" ht="50.25" customHeight="1">
      <c r="B259" s="199" t="s">
        <v>300</v>
      </c>
      <c r="C259" s="199" t="s">
        <v>297</v>
      </c>
      <c r="D259" s="199" t="s">
        <v>98</v>
      </c>
    </row>
    <row r="260" spans="2:4" ht="15.75">
      <c r="B260" s="279" t="s">
        <v>298</v>
      </c>
      <c r="C260" s="280" t="s">
        <v>246</v>
      </c>
      <c r="D260" s="280" t="s">
        <v>246</v>
      </c>
    </row>
    <row r="261" spans="2:4" ht="15.75">
      <c r="B261" s="281"/>
      <c r="C261" s="282"/>
      <c r="D261" s="283"/>
    </row>
    <row r="262" ht="15.75">
      <c r="B262" s="65"/>
    </row>
    <row r="263" spans="2:6" ht="38.25" customHeight="1">
      <c r="B263" s="284" t="s">
        <v>301</v>
      </c>
      <c r="C263" s="285"/>
      <c r="D263" s="285"/>
      <c r="E263" s="285"/>
      <c r="F263" s="32"/>
    </row>
    <row r="264" spans="2:6" ht="81.75" customHeight="1">
      <c r="B264" s="199" t="s">
        <v>302</v>
      </c>
      <c r="C264" s="199" t="s">
        <v>303</v>
      </c>
      <c r="D264" s="199" t="s">
        <v>304</v>
      </c>
      <c r="E264" s="199" t="s">
        <v>305</v>
      </c>
      <c r="F264" s="199" t="s">
        <v>306</v>
      </c>
    </row>
    <row r="265" spans="2:6" ht="15.75">
      <c r="B265" s="281" t="s">
        <v>307</v>
      </c>
      <c r="C265" s="282"/>
      <c r="D265" s="286"/>
      <c r="E265" s="283"/>
      <c r="F265" s="287"/>
    </row>
    <row r="266" spans="2:6" ht="15.75">
      <c r="B266" s="288"/>
      <c r="C266" s="289"/>
      <c r="D266" s="290"/>
      <c r="E266" s="291"/>
      <c r="F266" s="291"/>
    </row>
    <row r="267" spans="2:6" ht="15.75">
      <c r="B267" s="281"/>
      <c r="C267" s="282"/>
      <c r="D267" s="286"/>
      <c r="E267" s="283"/>
      <c r="F267" s="283"/>
    </row>
    <row r="268" ht="15">
      <c r="B268" s="65"/>
    </row>
    <row r="269" ht="15">
      <c r="B269" s="44"/>
    </row>
    <row r="270" ht="15">
      <c r="B270" s="36"/>
    </row>
  </sheetData>
  <sheetProtection/>
  <mergeCells count="77">
    <mergeCell ref="B1:F1"/>
    <mergeCell ref="B2:F2"/>
    <mergeCell ref="B3:F3"/>
    <mergeCell ref="B4:C4"/>
    <mergeCell ref="B9:C9"/>
    <mergeCell ref="B17:C17"/>
    <mergeCell ref="B41:C41"/>
    <mergeCell ref="B51:C51"/>
    <mergeCell ref="B58:C58"/>
    <mergeCell ref="B65:C65"/>
    <mergeCell ref="B72:C72"/>
    <mergeCell ref="B79:C79"/>
    <mergeCell ref="B84:C84"/>
    <mergeCell ref="B88:C88"/>
    <mergeCell ref="B96:H96"/>
    <mergeCell ref="B108:D108"/>
    <mergeCell ref="B122:E122"/>
    <mergeCell ref="B126:E126"/>
    <mergeCell ref="B135:F135"/>
    <mergeCell ref="B158:F158"/>
    <mergeCell ref="B159:F159"/>
    <mergeCell ref="B160:F160"/>
    <mergeCell ref="B161:F161"/>
    <mergeCell ref="B163:F163"/>
    <mergeCell ref="B169:H169"/>
    <mergeCell ref="B170:H170"/>
    <mergeCell ref="B177:D177"/>
    <mergeCell ref="B182:D182"/>
    <mergeCell ref="B187:E187"/>
    <mergeCell ref="B196:C196"/>
    <mergeCell ref="B208:K208"/>
    <mergeCell ref="B209:C209"/>
    <mergeCell ref="E209:F209"/>
    <mergeCell ref="B217:F217"/>
    <mergeCell ref="B228:G228"/>
    <mergeCell ref="C229:F229"/>
    <mergeCell ref="C230:D230"/>
    <mergeCell ref="E230:F230"/>
    <mergeCell ref="B251:D251"/>
    <mergeCell ref="B258:D258"/>
    <mergeCell ref="B263:F263"/>
    <mergeCell ref="B109:B110"/>
    <mergeCell ref="B137:B142"/>
    <mergeCell ref="B143:B146"/>
    <mergeCell ref="B147:B153"/>
    <mergeCell ref="B154:B156"/>
    <mergeCell ref="B164:B165"/>
    <mergeCell ref="B229:B232"/>
    <mergeCell ref="C109:C110"/>
    <mergeCell ref="C137:C142"/>
    <mergeCell ref="C143:C146"/>
    <mergeCell ref="C147:C153"/>
    <mergeCell ref="C154:C156"/>
    <mergeCell ref="C164:C165"/>
    <mergeCell ref="C231:C232"/>
    <mergeCell ref="D109:D110"/>
    <mergeCell ref="D138:D142"/>
    <mergeCell ref="D154:D156"/>
    <mergeCell ref="D164:D165"/>
    <mergeCell ref="D209:D210"/>
    <mergeCell ref="D231:D232"/>
    <mergeCell ref="E137:E142"/>
    <mergeCell ref="E154:E156"/>
    <mergeCell ref="E231:E232"/>
    <mergeCell ref="F137:F142"/>
    <mergeCell ref="F154:F156"/>
    <mergeCell ref="F164:F165"/>
    <mergeCell ref="F231:F232"/>
    <mergeCell ref="G209:G210"/>
    <mergeCell ref="G229:G232"/>
    <mergeCell ref="G233:G249"/>
    <mergeCell ref="H98:H106"/>
    <mergeCell ref="H209:H210"/>
    <mergeCell ref="I209:I210"/>
    <mergeCell ref="J209:J210"/>
    <mergeCell ref="K209:K210"/>
    <mergeCell ref="K211:K216"/>
  </mergeCells>
  <hyperlinks>
    <hyperlink ref="G233" r:id="rId1" tooltip="https://www.registrocivil.gob.ec/wp-content/uploads/downloads/2022/03/CONTRATACIONES_CZ1.pdf" display="https://www.registrocivil.gob.ec/wp-content/uploads/downloads/2022/03/CONTRATACIONES_CZ1.pdf"/>
    <hyperlink ref="F219" r:id="rId2" tooltip="https://www.registrocivil.gob.ec/wp-content/uploads/downloads/2022/03/PRESUPUESTO_EJECUTADO_CZ1.pdf" display="https://www.registrocivil.gob.ec/wp-content/uploads/downloads/2022/03/PRESUPUESTO_EJECUTADO_CZ1.pdf"/>
    <hyperlink ref="F225" r:id="rId3" display="https://www.registrocivil.gob.ec/wp-content/uploads/downloads/2022/03/PRESUPUESTO_EJECUTADO_CZ1.pdf"/>
    <hyperlink ref="C46" r:id="rId4" display="rendiciondecuentas@registrocivil.gob.ec"/>
    <hyperlink ref="C47" r:id="rId5" display="www.registrocivil.gob.ec"/>
    <hyperlink ref="H98:H106" r:id="rId6" display="https://www.registrocivil.gob.ec/wp-content/uploads/downloads/2022/03/COBERTURA_2021.pdf"/>
    <hyperlink ref="H98" r:id="rId7" tooltip="https://www.registrocivil.gob.ec/wp-content/uploads/downloads/2022/03/COBERTURA_2021.pdf" display="https://www.registrocivil.gob.ec/wp-content/uploads/downloads/2022/03/COBERTURA_2021.pdf"/>
    <hyperlink ref="D111" r:id="rId8" tooltip="https://www.registrocivil.gob.ec/transparencia/" display="https://www.registrocivil.gob.ec/transparencia/"/>
    <hyperlink ref="D112" r:id="rId9" tooltip="https://www.registrocivil.gob.ec/wp-content/uploads/downloads/2021/12/Literal_m-Mecanismos_de_rendicion_de_cuentas_a_la_ciudadania.pdf" display="https://www.registrocivil.gob.ec/wp-content/uploads/downloads/2021/12/Literal_m-Mecanismos_de_rendicion_de_cuentas_a_la_ciudadania.pdf"/>
    <hyperlink ref="D119" r:id="rId10" tooltip="https://www.registrocivil.gob.ec/biblioteca/rendicion-de-cuentas/" display="https://www.registrocivil.gob.ec/biblioteca/rendicion-de-cuentas/"/>
    <hyperlink ref="E137" r:id="rId11" tooltip="https://www.registrocivil.gob.ec/biblioteca/rendicion-de-cuentas/" display="https://www.registrocivil.gob.ec/biblioteca/rendicion-de-cuentas/"/>
    <hyperlink ref="E143" r:id="rId12" tooltip="https://www.registrocivil.gob.ec/biblioteca/rendicion-de-cuentas/" display="https://www.registrocivil.gob.ec/biblioteca/rendicion-de-cuentas/"/>
    <hyperlink ref="E151" r:id="rId13" tooltip="https://www.registrocivil.gob.ec/biblioteca/rendicion-de-cuentas/" display="https://www.registrocivil.gob.ec/biblioteca/rendicion-de-cuentas/"/>
    <hyperlink ref="E144" r:id="rId14" tooltip="https://www.registrocivil.gob.ec/biblioteca/rendicion-de-cuentas/" display="https://www.registrocivil.gob.ec/biblioteca/rendicion-de-cuentas/"/>
    <hyperlink ref="E145" r:id="rId15" tooltip="https://www.registrocivil.gob.ec/biblioteca/rendicion-de-cuentas/" display="https://www.registrocivil.gob.ec/biblioteca/rendicion-de-cuentas/"/>
    <hyperlink ref="E146" r:id="rId16" tooltip="https://www.registrocivil.gob.ec/biblioteca/rendicion-de-cuentas/" display="https://www.registrocivil.gob.ec/biblioteca/rendicion-de-cuentas/"/>
    <hyperlink ref="E152" r:id="rId17" tooltip="https://www.registrocivil.gob.ec/biblioteca/rendicion-de-cuentas/" display="https://www.registrocivil.gob.ec/biblioteca/rendicion-de-cuentas/"/>
    <hyperlink ref="E153" r:id="rId18" tooltip="https://www.registrocivil.gob.ec/biblioteca/rendicion-de-cuentas/" display="https://www.registrocivil.gob.ec/biblioteca/rendicion-de-cuentas/"/>
    <hyperlink ref="D179" r:id="rId19" display="https://www.registrocivil.gob.ec/transparencia/"/>
    <hyperlink ref="D180" r:id="rId20" display="https://www.registrocivil.gob.ec/wp-content/uploads/downloads/2021/12/Literal_m-Mecanismos_de_rendicion_de_cuentas_a_la_ciudadania.pdf"/>
    <hyperlink ref="D185" r:id="rId21" display="https://www.registrocivil.gob.ec/wp-content/uploads/downloads/2022/01/PAP_2021.pdf"/>
    <hyperlink ref="D184" r:id="rId22" display="https://intranet.registrocivil.gob.ec/index.php/plan-estrategico"/>
    <hyperlink ref="K211" r:id="rId23" display="https://www.registrocivil.gob.ec/wp-content/uploads/downloads/2022/03/PAT_CZ1.pdf "/>
    <hyperlink ref="E147" r:id="rId24" tooltip="https://www.registrocivil.gob.ec/biblioteca/rendicion-de-cuentas/" display="https://www.registrocivil.gob.ec/biblioteca/rendicion-de-cuentas/"/>
    <hyperlink ref="E154" r:id="rId25" tooltip="https://www.registrocivil.gob.ec/biblioteca/rendicion-de-cuentas/" display="https://www.registrocivil.gob.ec/biblioteca/rendicion-de-cuentas/"/>
    <hyperlink ref="E148" r:id="rId26" display="https://www.registrocivil.gob.ec/biblioteca/rendicion-de-cuentas/"/>
    <hyperlink ref="E149" r:id="rId27" display="https://www.registrocivil.gob.ec/biblioteca/rendicion-de-cuentas/"/>
    <hyperlink ref="E150" r:id="rId28" display="https://www.registrocivil.gob.ec/biblioteca/rendicion-de-cuentas/"/>
  </hyperlinks>
  <printOptions horizontalCentered="1"/>
  <pageMargins left="0.51" right="0.12" top="0.16" bottom="0.16" header="0.31" footer="0.31"/>
  <pageSetup fitToHeight="68" fitToWidth="1" horizontalDpi="600" verticalDpi="600" orientation="portrait" paperSize="9" scale="48"/>
  <headerFooter>
    <oddFooter>&amp;R&amp;P/&amp;N</oddFooter>
  </headerFooter>
</worksheet>
</file>

<file path=xl/worksheets/sheet2.xml><?xml version="1.0" encoding="utf-8"?>
<worksheet xmlns="http://schemas.openxmlformats.org/spreadsheetml/2006/main" xmlns:r="http://schemas.openxmlformats.org/officeDocument/2006/relationships">
  <dimension ref="B2:J82"/>
  <sheetViews>
    <sheetView workbookViewId="0" topLeftCell="A4">
      <selection activeCell="F48" sqref="F48"/>
    </sheetView>
  </sheetViews>
  <sheetFormatPr defaultColWidth="11.421875" defaultRowHeight="15"/>
  <sheetData>
    <row r="1" ht="15" customHeight="1"/>
    <row r="2" ht="15">
      <c r="B2" t="s">
        <v>308</v>
      </c>
    </row>
    <row r="3" spans="2:10" ht="30">
      <c r="B3" s="1" t="s">
        <v>309</v>
      </c>
      <c r="C3" s="1"/>
      <c r="D3" s="2" t="s">
        <v>310</v>
      </c>
      <c r="E3" s="2" t="s">
        <v>311</v>
      </c>
      <c r="F3" s="2" t="s">
        <v>312</v>
      </c>
      <c r="G3" s="2" t="s">
        <v>313</v>
      </c>
      <c r="H3" s="2" t="s">
        <v>314</v>
      </c>
      <c r="I3" s="2" t="s">
        <v>315</v>
      </c>
      <c r="J3" s="2" t="s">
        <v>316</v>
      </c>
    </row>
    <row r="4" spans="2:10" ht="15">
      <c r="B4" s="3" t="s">
        <v>317</v>
      </c>
      <c r="C4" s="4"/>
      <c r="D4" s="5">
        <v>1437</v>
      </c>
      <c r="E4" s="5">
        <v>1426</v>
      </c>
      <c r="F4" s="5" t="s">
        <v>318</v>
      </c>
      <c r="G4" s="5">
        <v>1.437</v>
      </c>
      <c r="H4" s="5">
        <v>1.426</v>
      </c>
      <c r="I4" s="5" t="s">
        <v>318</v>
      </c>
      <c r="J4" s="4"/>
    </row>
    <row r="5" spans="2:10" ht="30">
      <c r="B5" s="3" t="s">
        <v>319</v>
      </c>
      <c r="C5" s="4"/>
      <c r="D5" s="5">
        <v>1186</v>
      </c>
      <c r="E5" s="5">
        <v>1342</v>
      </c>
      <c r="F5" s="5" t="s">
        <v>320</v>
      </c>
      <c r="G5" s="5">
        <v>2.623</v>
      </c>
      <c r="H5" s="5">
        <v>2.768</v>
      </c>
      <c r="I5" s="5" t="s">
        <v>321</v>
      </c>
      <c r="J5" s="4"/>
    </row>
    <row r="6" spans="2:10" ht="30">
      <c r="B6" s="3" t="s">
        <v>322</v>
      </c>
      <c r="C6" s="4"/>
      <c r="D6" s="5">
        <v>1335</v>
      </c>
      <c r="E6" s="5">
        <v>1838</v>
      </c>
      <c r="F6" s="5" t="s">
        <v>323</v>
      </c>
      <c r="G6" s="5">
        <v>3.958</v>
      </c>
      <c r="H6" s="5">
        <v>4.606</v>
      </c>
      <c r="I6" s="5" t="s">
        <v>324</v>
      </c>
      <c r="J6" s="4"/>
    </row>
    <row r="7" spans="2:10" ht="30">
      <c r="B7" s="3" t="s">
        <v>325</v>
      </c>
      <c r="C7" s="4"/>
      <c r="D7" s="5">
        <v>1452</v>
      </c>
      <c r="E7" s="5">
        <v>1366</v>
      </c>
      <c r="F7" s="5" t="s">
        <v>326</v>
      </c>
      <c r="G7" s="5">
        <v>5.41</v>
      </c>
      <c r="H7" s="5">
        <v>5.972</v>
      </c>
      <c r="I7" s="5" t="s">
        <v>327</v>
      </c>
      <c r="J7" s="4"/>
    </row>
    <row r="8" spans="2:10" ht="30">
      <c r="B8" s="3" t="s">
        <v>328</v>
      </c>
      <c r="C8" s="4"/>
      <c r="D8" s="5">
        <v>1447</v>
      </c>
      <c r="E8" s="5">
        <v>1609</v>
      </c>
      <c r="F8" s="5" t="s">
        <v>329</v>
      </c>
      <c r="G8" s="5">
        <v>6.857</v>
      </c>
      <c r="H8" s="5">
        <v>7.581</v>
      </c>
      <c r="I8" s="5" t="s">
        <v>330</v>
      </c>
      <c r="J8" s="4"/>
    </row>
    <row r="9" spans="2:10" ht="30">
      <c r="B9" s="3" t="s">
        <v>331</v>
      </c>
      <c r="C9" s="4"/>
      <c r="D9" s="5">
        <v>1424</v>
      </c>
      <c r="E9" s="5">
        <v>1860</v>
      </c>
      <c r="F9" s="5" t="s">
        <v>332</v>
      </c>
      <c r="G9" s="5">
        <v>8.281</v>
      </c>
      <c r="H9" s="5">
        <v>9.441</v>
      </c>
      <c r="I9" s="5" t="s">
        <v>333</v>
      </c>
      <c r="J9" s="4"/>
    </row>
    <row r="10" spans="2:10" ht="30">
      <c r="B10" s="3" t="s">
        <v>334</v>
      </c>
      <c r="C10" s="4"/>
      <c r="D10" s="5">
        <v>1622</v>
      </c>
      <c r="E10" s="5">
        <v>1752</v>
      </c>
      <c r="F10" s="5" t="s">
        <v>335</v>
      </c>
      <c r="G10" s="5">
        <v>9.903</v>
      </c>
      <c r="H10" s="5">
        <v>11.193</v>
      </c>
      <c r="I10" s="5" t="s">
        <v>336</v>
      </c>
      <c r="J10" s="4"/>
    </row>
    <row r="11" spans="2:10" ht="30">
      <c r="B11" s="3" t="s">
        <v>337</v>
      </c>
      <c r="C11" s="4"/>
      <c r="D11" s="5">
        <v>1506</v>
      </c>
      <c r="E11" s="5">
        <v>1813</v>
      </c>
      <c r="F11" s="5" t="s">
        <v>338</v>
      </c>
      <c r="G11" s="5">
        <v>11.409</v>
      </c>
      <c r="H11" s="5">
        <v>13.006</v>
      </c>
      <c r="I11" s="5" t="s">
        <v>339</v>
      </c>
      <c r="J11" s="4"/>
    </row>
    <row r="12" spans="2:10" ht="30">
      <c r="B12" s="3" t="s">
        <v>340</v>
      </c>
      <c r="C12" s="4"/>
      <c r="D12" s="5">
        <v>1365</v>
      </c>
      <c r="E12" s="5">
        <v>1951</v>
      </c>
      <c r="F12" s="5" t="s">
        <v>341</v>
      </c>
      <c r="G12" s="5">
        <v>12.774</v>
      </c>
      <c r="H12" s="5">
        <v>14.957</v>
      </c>
      <c r="I12" s="5" t="s">
        <v>342</v>
      </c>
      <c r="J12" s="4"/>
    </row>
    <row r="13" spans="2:10" ht="30">
      <c r="B13" s="3" t="s">
        <v>343</v>
      </c>
      <c r="C13" s="4"/>
      <c r="D13" s="5">
        <v>1493</v>
      </c>
      <c r="E13" s="5">
        <v>1765</v>
      </c>
      <c r="F13" s="5" t="s">
        <v>344</v>
      </c>
      <c r="G13" s="5">
        <v>14.267</v>
      </c>
      <c r="H13" s="5">
        <v>16.722</v>
      </c>
      <c r="I13" s="5" t="s">
        <v>345</v>
      </c>
      <c r="J13" s="4"/>
    </row>
    <row r="14" spans="2:10" ht="30">
      <c r="B14" s="3" t="s">
        <v>346</v>
      </c>
      <c r="C14" s="4"/>
      <c r="D14" s="5">
        <v>1413</v>
      </c>
      <c r="E14" s="5">
        <v>1565</v>
      </c>
      <c r="F14" s="5" t="s">
        <v>347</v>
      </c>
      <c r="G14" s="5">
        <v>15.68</v>
      </c>
      <c r="H14" s="5">
        <v>18.287</v>
      </c>
      <c r="I14" s="5" t="s">
        <v>348</v>
      </c>
      <c r="J14" s="4"/>
    </row>
    <row r="15" spans="2:10" ht="30">
      <c r="B15" s="3" t="s">
        <v>349</v>
      </c>
      <c r="C15" s="4"/>
      <c r="D15" s="5">
        <v>1247</v>
      </c>
      <c r="E15" s="5">
        <v>1606</v>
      </c>
      <c r="F15" s="5" t="s">
        <v>350</v>
      </c>
      <c r="G15" s="5">
        <v>16.927</v>
      </c>
      <c r="H15" s="5">
        <v>19.893</v>
      </c>
      <c r="I15" s="5" t="s">
        <v>351</v>
      </c>
      <c r="J15" s="4"/>
    </row>
    <row r="16" spans="4:5" ht="15">
      <c r="D16">
        <f>+SUM(D4:D15)</f>
        <v>16927</v>
      </c>
      <c r="E16">
        <f>+SUM(E4:E15)</f>
        <v>19893</v>
      </c>
    </row>
    <row r="20" ht="15">
      <c r="B20" t="s">
        <v>352</v>
      </c>
    </row>
    <row r="21" spans="2:10" ht="30">
      <c r="B21" s="3" t="s">
        <v>353</v>
      </c>
      <c r="C21" s="4"/>
      <c r="D21" s="5">
        <v>10806</v>
      </c>
      <c r="E21" s="5">
        <v>12086</v>
      </c>
      <c r="F21" s="5" t="s">
        <v>354</v>
      </c>
      <c r="G21" s="5">
        <v>10.806</v>
      </c>
      <c r="H21" s="5">
        <v>12.086</v>
      </c>
      <c r="I21" s="5" t="s">
        <v>354</v>
      </c>
      <c r="J21" s="4"/>
    </row>
    <row r="22" spans="2:10" ht="30">
      <c r="B22" s="3" t="s">
        <v>319</v>
      </c>
      <c r="C22" s="4"/>
      <c r="D22" s="5">
        <v>9101</v>
      </c>
      <c r="E22" s="5">
        <v>10157</v>
      </c>
      <c r="F22" s="5" t="s">
        <v>355</v>
      </c>
      <c r="G22" s="5">
        <v>19.907</v>
      </c>
      <c r="H22" s="5">
        <v>22.243</v>
      </c>
      <c r="I22" s="5" t="s">
        <v>356</v>
      </c>
      <c r="J22" s="4"/>
    </row>
    <row r="23" spans="2:10" ht="30">
      <c r="B23" s="3" t="s">
        <v>322</v>
      </c>
      <c r="C23" s="4"/>
      <c r="D23" s="5">
        <v>9374</v>
      </c>
      <c r="E23" s="5">
        <v>12602</v>
      </c>
      <c r="F23" s="5" t="s">
        <v>357</v>
      </c>
      <c r="G23" s="5">
        <v>29.281</v>
      </c>
      <c r="H23" s="5">
        <v>34.845</v>
      </c>
      <c r="I23" s="5" t="s">
        <v>358</v>
      </c>
      <c r="J23" s="4"/>
    </row>
    <row r="24" spans="2:10" ht="30">
      <c r="B24" s="3" t="s">
        <v>325</v>
      </c>
      <c r="C24" s="4"/>
      <c r="D24" s="5">
        <v>15576</v>
      </c>
      <c r="E24" s="5">
        <v>13563</v>
      </c>
      <c r="F24" s="5" t="s">
        <v>359</v>
      </c>
      <c r="G24" s="5">
        <v>44.857</v>
      </c>
      <c r="H24" s="5">
        <v>48.408</v>
      </c>
      <c r="I24" s="5" t="s">
        <v>360</v>
      </c>
      <c r="J24" s="4"/>
    </row>
    <row r="25" spans="2:10" ht="30">
      <c r="B25" s="3" t="s">
        <v>328</v>
      </c>
      <c r="C25" s="4"/>
      <c r="D25" s="5">
        <v>9822</v>
      </c>
      <c r="E25" s="5">
        <v>11638</v>
      </c>
      <c r="F25" s="5" t="s">
        <v>361</v>
      </c>
      <c r="G25" s="5">
        <v>54.679</v>
      </c>
      <c r="H25" s="5">
        <v>60.046</v>
      </c>
      <c r="I25" s="5" t="s">
        <v>362</v>
      </c>
      <c r="J25" s="4"/>
    </row>
    <row r="26" spans="2:10" ht="30">
      <c r="B26" s="3" t="s">
        <v>331</v>
      </c>
      <c r="C26" s="4"/>
      <c r="D26" s="5">
        <v>10608</v>
      </c>
      <c r="E26" s="5">
        <v>14191</v>
      </c>
      <c r="F26" s="5" t="s">
        <v>363</v>
      </c>
      <c r="G26" s="5">
        <v>65.287</v>
      </c>
      <c r="H26" s="5">
        <v>74.237</v>
      </c>
      <c r="I26" s="5" t="s">
        <v>364</v>
      </c>
      <c r="J26" s="4"/>
    </row>
    <row r="27" spans="2:10" ht="30">
      <c r="B27" s="3" t="s">
        <v>334</v>
      </c>
      <c r="C27" s="4"/>
      <c r="D27" s="5">
        <v>11138</v>
      </c>
      <c r="E27" s="5">
        <v>15976</v>
      </c>
      <c r="F27" s="5" t="s">
        <v>365</v>
      </c>
      <c r="G27" s="5">
        <v>76.425</v>
      </c>
      <c r="H27" s="5">
        <v>90.213</v>
      </c>
      <c r="I27" s="5" t="s">
        <v>366</v>
      </c>
      <c r="J27" s="4"/>
    </row>
    <row r="28" spans="2:10" ht="30">
      <c r="B28" s="3" t="s">
        <v>337</v>
      </c>
      <c r="C28" s="4"/>
      <c r="D28" s="5">
        <v>11807</v>
      </c>
      <c r="E28" s="5">
        <v>17376</v>
      </c>
      <c r="F28" s="5" t="s">
        <v>367</v>
      </c>
      <c r="G28" s="5">
        <v>88.232</v>
      </c>
      <c r="H28" s="5">
        <v>107.589</v>
      </c>
      <c r="I28" s="5" t="s">
        <v>368</v>
      </c>
      <c r="J28" s="4"/>
    </row>
    <row r="29" spans="2:10" ht="30">
      <c r="B29" s="3" t="s">
        <v>340</v>
      </c>
      <c r="C29" s="4"/>
      <c r="D29" s="5">
        <v>10862</v>
      </c>
      <c r="E29" s="5">
        <v>17648</v>
      </c>
      <c r="F29" s="5" t="s">
        <v>369</v>
      </c>
      <c r="G29" s="5">
        <v>99.094</v>
      </c>
      <c r="H29" s="5">
        <v>125.237</v>
      </c>
      <c r="I29" s="5" t="s">
        <v>370</v>
      </c>
      <c r="J29" s="4"/>
    </row>
    <row r="30" spans="2:10" ht="30">
      <c r="B30" s="3" t="s">
        <v>343</v>
      </c>
      <c r="C30" s="4"/>
      <c r="D30" s="5">
        <v>11188</v>
      </c>
      <c r="E30" s="5">
        <v>13311</v>
      </c>
      <c r="F30" s="5" t="s">
        <v>371</v>
      </c>
      <c r="G30" s="5">
        <v>110.282</v>
      </c>
      <c r="H30" s="5">
        <v>138.548</v>
      </c>
      <c r="I30" s="5" t="s">
        <v>372</v>
      </c>
      <c r="J30" s="4"/>
    </row>
    <row r="31" spans="2:10" ht="30">
      <c r="B31" s="3" t="s">
        <v>346</v>
      </c>
      <c r="C31" s="4"/>
      <c r="D31" s="5">
        <v>10069</v>
      </c>
      <c r="E31" s="5">
        <v>12971</v>
      </c>
      <c r="F31" s="5" t="s">
        <v>373</v>
      </c>
      <c r="G31" s="5">
        <v>120.351</v>
      </c>
      <c r="H31" s="5">
        <v>151.519</v>
      </c>
      <c r="I31" s="5" t="s">
        <v>374</v>
      </c>
      <c r="J31" s="4"/>
    </row>
    <row r="32" spans="2:10" ht="30">
      <c r="B32" s="3" t="s">
        <v>349</v>
      </c>
      <c r="C32" s="4"/>
      <c r="D32" s="5">
        <v>9766</v>
      </c>
      <c r="E32" s="5">
        <v>14094</v>
      </c>
      <c r="F32" s="5" t="s">
        <v>375</v>
      </c>
      <c r="G32" s="5">
        <v>130.117</v>
      </c>
      <c r="H32" s="5">
        <v>165.613</v>
      </c>
      <c r="I32" s="5" t="s">
        <v>376</v>
      </c>
      <c r="J32" s="6"/>
    </row>
    <row r="33" spans="4:5" ht="15">
      <c r="D33">
        <f>SUM(D21:D32)</f>
        <v>130117</v>
      </c>
      <c r="E33">
        <f>SUM(E21:E32)</f>
        <v>165613</v>
      </c>
    </row>
    <row r="35" ht="15">
      <c r="B35" t="s">
        <v>377</v>
      </c>
    </row>
    <row r="36" spans="2:7" ht="30">
      <c r="B36" s="1" t="s">
        <v>309</v>
      </c>
      <c r="C36" s="1"/>
      <c r="D36" s="2" t="s">
        <v>310</v>
      </c>
      <c r="E36" s="2" t="s">
        <v>311</v>
      </c>
      <c r="F36" s="2" t="s">
        <v>312</v>
      </c>
      <c r="G36" s="2" t="s">
        <v>316</v>
      </c>
    </row>
    <row r="37" spans="2:7" ht="30">
      <c r="B37" s="3" t="s">
        <v>317</v>
      </c>
      <c r="C37" s="4"/>
      <c r="D37" s="5">
        <v>771</v>
      </c>
      <c r="E37" s="5">
        <v>818</v>
      </c>
      <c r="F37" s="5" t="s">
        <v>378</v>
      </c>
      <c r="G37" s="4"/>
    </row>
    <row r="38" spans="2:7" ht="30">
      <c r="B38" s="3" t="s">
        <v>319</v>
      </c>
      <c r="C38" s="4"/>
      <c r="D38" s="5">
        <v>553</v>
      </c>
      <c r="E38" s="5">
        <v>660</v>
      </c>
      <c r="F38" s="5" t="s">
        <v>379</v>
      </c>
      <c r="G38" s="4"/>
    </row>
    <row r="39" spans="2:7" ht="30">
      <c r="B39" s="3" t="s">
        <v>322</v>
      </c>
      <c r="C39" s="4"/>
      <c r="D39" s="5">
        <v>575</v>
      </c>
      <c r="E39" s="5">
        <v>1052</v>
      </c>
      <c r="F39" s="5" t="s">
        <v>380</v>
      </c>
      <c r="G39" s="4"/>
    </row>
    <row r="40" spans="2:7" ht="15">
      <c r="B40" s="3" t="s">
        <v>325</v>
      </c>
      <c r="C40" s="4"/>
      <c r="D40" s="5">
        <v>772</v>
      </c>
      <c r="E40" s="5">
        <v>705</v>
      </c>
      <c r="F40" s="5" t="s">
        <v>381</v>
      </c>
      <c r="G40" s="4"/>
    </row>
    <row r="41" spans="2:7" ht="30">
      <c r="B41" s="3" t="s">
        <v>328</v>
      </c>
      <c r="C41" s="4"/>
      <c r="D41" s="5">
        <v>825</v>
      </c>
      <c r="E41" s="5">
        <v>1023</v>
      </c>
      <c r="F41" s="5" t="s">
        <v>382</v>
      </c>
      <c r="G41" s="4"/>
    </row>
    <row r="42" spans="2:7" ht="30">
      <c r="B42" s="3" t="s">
        <v>331</v>
      </c>
      <c r="C42" s="4"/>
      <c r="D42" s="5">
        <v>851</v>
      </c>
      <c r="E42" s="5">
        <v>1188</v>
      </c>
      <c r="F42" s="5" t="s">
        <v>383</v>
      </c>
      <c r="G42" s="4"/>
    </row>
    <row r="43" spans="2:7" ht="30">
      <c r="B43" s="3" t="s">
        <v>334</v>
      </c>
      <c r="C43" s="4"/>
      <c r="D43" s="5">
        <v>987</v>
      </c>
      <c r="E43" s="5">
        <v>1136</v>
      </c>
      <c r="F43" s="5" t="s">
        <v>384</v>
      </c>
      <c r="G43" s="4"/>
    </row>
    <row r="44" spans="2:7" ht="30">
      <c r="B44" s="3" t="s">
        <v>337</v>
      </c>
      <c r="C44" s="4"/>
      <c r="D44" s="5">
        <v>968</v>
      </c>
      <c r="E44" s="5">
        <v>1294</v>
      </c>
      <c r="F44" s="5" t="s">
        <v>385</v>
      </c>
      <c r="G44" s="4"/>
    </row>
    <row r="45" spans="2:7" ht="30">
      <c r="B45" s="3" t="s">
        <v>340</v>
      </c>
      <c r="C45" s="4"/>
      <c r="D45" s="5">
        <v>870</v>
      </c>
      <c r="E45" s="5">
        <v>1305</v>
      </c>
      <c r="F45" s="5" t="s">
        <v>386</v>
      </c>
      <c r="G45" s="4"/>
    </row>
    <row r="46" spans="2:7" ht="30">
      <c r="B46" s="3" t="s">
        <v>343</v>
      </c>
      <c r="C46" s="4"/>
      <c r="D46" s="5">
        <v>853</v>
      </c>
      <c r="E46" s="5">
        <v>1101</v>
      </c>
      <c r="F46" s="5" t="s">
        <v>387</v>
      </c>
      <c r="G46" s="4"/>
    </row>
    <row r="47" spans="2:7" ht="30">
      <c r="B47" s="3" t="s">
        <v>346</v>
      </c>
      <c r="C47" s="4"/>
      <c r="D47" s="5">
        <v>767</v>
      </c>
      <c r="E47" s="5">
        <v>1012</v>
      </c>
      <c r="F47" s="5" t="s">
        <v>388</v>
      </c>
      <c r="G47" s="4"/>
    </row>
    <row r="48" spans="2:7" ht="30">
      <c r="B48" s="3" t="s">
        <v>349</v>
      </c>
      <c r="C48" s="4"/>
      <c r="D48" s="5">
        <v>698</v>
      </c>
      <c r="E48" s="5">
        <v>1053</v>
      </c>
      <c r="F48" s="5" t="s">
        <v>389</v>
      </c>
      <c r="G48" s="6"/>
    </row>
    <row r="49" spans="4:5" ht="15">
      <c r="D49">
        <f>SUM(D37:D48)</f>
        <v>9490</v>
      </c>
      <c r="E49">
        <f>SUM(E37:E48)</f>
        <v>12347</v>
      </c>
    </row>
    <row r="51" ht="15">
      <c r="B51" t="s">
        <v>390</v>
      </c>
    </row>
    <row r="52" spans="2:9" ht="45">
      <c r="B52" s="1" t="s">
        <v>309</v>
      </c>
      <c r="C52" s="1"/>
      <c r="D52" s="2" t="s">
        <v>310</v>
      </c>
      <c r="E52" s="2" t="s">
        <v>391</v>
      </c>
      <c r="F52" s="2" t="s">
        <v>392</v>
      </c>
      <c r="G52" s="2" t="s">
        <v>311</v>
      </c>
      <c r="H52" s="2" t="s">
        <v>312</v>
      </c>
      <c r="I52" s="2" t="s">
        <v>316</v>
      </c>
    </row>
    <row r="53" spans="2:9" ht="30">
      <c r="B53" s="3" t="s">
        <v>317</v>
      </c>
      <c r="C53" s="4"/>
      <c r="D53" s="5" t="s">
        <v>393</v>
      </c>
      <c r="E53" s="5">
        <v>5712</v>
      </c>
      <c r="F53" s="5">
        <v>5718</v>
      </c>
      <c r="G53" s="5" t="s">
        <v>394</v>
      </c>
      <c r="H53" s="5" t="s">
        <v>395</v>
      </c>
      <c r="I53" s="4"/>
    </row>
    <row r="54" spans="2:9" ht="30">
      <c r="B54" s="3" t="s">
        <v>319</v>
      </c>
      <c r="C54" s="4"/>
      <c r="D54" s="5" t="s">
        <v>396</v>
      </c>
      <c r="E54" s="5">
        <v>4800</v>
      </c>
      <c r="F54" s="5">
        <v>4875</v>
      </c>
      <c r="G54" s="5" t="s">
        <v>397</v>
      </c>
      <c r="H54" s="5" t="s">
        <v>398</v>
      </c>
      <c r="I54" s="4"/>
    </row>
    <row r="55" spans="2:9" ht="30">
      <c r="B55" s="3" t="s">
        <v>322</v>
      </c>
      <c r="C55" s="4"/>
      <c r="D55" s="5" t="s">
        <v>399</v>
      </c>
      <c r="E55" s="5">
        <v>6197</v>
      </c>
      <c r="F55" s="5">
        <v>6271</v>
      </c>
      <c r="G55" s="5" t="s">
        <v>400</v>
      </c>
      <c r="H55" s="5" t="s">
        <v>401</v>
      </c>
      <c r="I55" s="4"/>
    </row>
    <row r="56" spans="2:9" ht="30">
      <c r="B56" s="3" t="s">
        <v>325</v>
      </c>
      <c r="C56" s="4"/>
      <c r="D56" s="5" t="s">
        <v>402</v>
      </c>
      <c r="E56" s="5">
        <v>5469</v>
      </c>
      <c r="F56" s="5">
        <v>6030</v>
      </c>
      <c r="G56" s="5" t="s">
        <v>403</v>
      </c>
      <c r="H56" s="5" t="s">
        <v>404</v>
      </c>
      <c r="I56" s="4"/>
    </row>
    <row r="57" spans="2:9" ht="30">
      <c r="B57" s="3" t="s">
        <v>328</v>
      </c>
      <c r="C57" s="4"/>
      <c r="D57" s="5" t="s">
        <v>405</v>
      </c>
      <c r="E57" s="5">
        <v>5478</v>
      </c>
      <c r="F57" s="5">
        <v>5589</v>
      </c>
      <c r="G57" s="5" t="s">
        <v>406</v>
      </c>
      <c r="H57" s="5" t="s">
        <v>407</v>
      </c>
      <c r="I57" s="4"/>
    </row>
    <row r="58" spans="2:9" ht="30">
      <c r="B58" s="3" t="s">
        <v>331</v>
      </c>
      <c r="C58" s="4"/>
      <c r="D58" s="5" t="s">
        <v>408</v>
      </c>
      <c r="E58" s="5">
        <v>6486</v>
      </c>
      <c r="F58" s="5">
        <v>6522</v>
      </c>
      <c r="G58" s="5" t="s">
        <v>409</v>
      </c>
      <c r="H58" s="5" t="s">
        <v>410</v>
      </c>
      <c r="I58" s="4"/>
    </row>
    <row r="59" spans="2:9" ht="30">
      <c r="B59" s="3" t="s">
        <v>334</v>
      </c>
      <c r="C59" s="4"/>
      <c r="D59" s="5" t="s">
        <v>411</v>
      </c>
      <c r="E59" s="5">
        <v>6493</v>
      </c>
      <c r="F59" s="5">
        <v>6520</v>
      </c>
      <c r="G59" s="5" t="s">
        <v>412</v>
      </c>
      <c r="H59" s="5" t="s">
        <v>413</v>
      </c>
      <c r="I59" s="4"/>
    </row>
    <row r="60" spans="2:9" ht="30">
      <c r="B60" s="3" t="s">
        <v>337</v>
      </c>
      <c r="C60" s="4"/>
      <c r="D60" s="5" t="s">
        <v>414</v>
      </c>
      <c r="E60" s="5">
        <v>6094</v>
      </c>
      <c r="F60" s="5">
        <v>6258</v>
      </c>
      <c r="G60" s="5" t="s">
        <v>415</v>
      </c>
      <c r="H60" s="5" t="s">
        <v>416</v>
      </c>
      <c r="I60" s="4"/>
    </row>
    <row r="61" spans="2:9" ht="30">
      <c r="B61" s="3" t="s">
        <v>340</v>
      </c>
      <c r="C61" s="4"/>
      <c r="D61" s="5" t="s">
        <v>417</v>
      </c>
      <c r="E61" s="5">
        <v>6551</v>
      </c>
      <c r="F61" s="5">
        <v>6622</v>
      </c>
      <c r="G61" s="5" t="s">
        <v>418</v>
      </c>
      <c r="H61" s="5" t="s">
        <v>419</v>
      </c>
      <c r="I61" s="4"/>
    </row>
    <row r="62" spans="2:9" ht="30">
      <c r="B62" s="3" t="s">
        <v>343</v>
      </c>
      <c r="C62" s="4"/>
      <c r="D62" s="5" t="s">
        <v>420</v>
      </c>
      <c r="E62" s="5">
        <v>5607</v>
      </c>
      <c r="F62" s="5">
        <v>5668</v>
      </c>
      <c r="G62" s="5" t="s">
        <v>421</v>
      </c>
      <c r="H62" s="5" t="s">
        <v>422</v>
      </c>
      <c r="I62" s="4"/>
    </row>
    <row r="63" spans="2:9" ht="30">
      <c r="B63" s="3" t="s">
        <v>346</v>
      </c>
      <c r="C63" s="4"/>
      <c r="D63" s="5" t="s">
        <v>423</v>
      </c>
      <c r="E63" s="5">
        <v>5155</v>
      </c>
      <c r="F63" s="5">
        <v>5317</v>
      </c>
      <c r="G63" s="5" t="s">
        <v>424</v>
      </c>
      <c r="H63" s="5" t="s">
        <v>425</v>
      </c>
      <c r="I63" s="4"/>
    </row>
    <row r="64" spans="2:9" ht="30">
      <c r="B64" s="3" t="s">
        <v>349</v>
      </c>
      <c r="C64" s="4"/>
      <c r="D64" s="5" t="s">
        <v>426</v>
      </c>
      <c r="E64" s="5">
        <v>5141</v>
      </c>
      <c r="F64" s="5">
        <v>5162</v>
      </c>
      <c r="G64" s="5" t="s">
        <v>412</v>
      </c>
      <c r="H64" s="5" t="s">
        <v>427</v>
      </c>
      <c r="I64" s="6"/>
    </row>
    <row r="66" spans="5:6" ht="15">
      <c r="E66">
        <f>SUM(E53:E65)</f>
        <v>69183</v>
      </c>
      <c r="F66">
        <f>SUM(F53:F65)</f>
        <v>70552</v>
      </c>
    </row>
    <row r="68" ht="15">
      <c r="B68" t="s">
        <v>428</v>
      </c>
    </row>
    <row r="69" spans="2:9" ht="45">
      <c r="B69" s="1" t="s">
        <v>309</v>
      </c>
      <c r="C69" s="1"/>
      <c r="D69" s="2" t="s">
        <v>391</v>
      </c>
      <c r="E69" s="2" t="s">
        <v>392</v>
      </c>
      <c r="F69" s="2" t="s">
        <v>313</v>
      </c>
      <c r="G69" s="2" t="s">
        <v>314</v>
      </c>
      <c r="H69" s="2" t="s">
        <v>315</v>
      </c>
      <c r="I69" s="2" t="s">
        <v>316</v>
      </c>
    </row>
    <row r="70" spans="2:9" ht="30">
      <c r="B70" s="3" t="s">
        <v>317</v>
      </c>
      <c r="C70" s="4"/>
      <c r="D70" s="5">
        <v>48</v>
      </c>
      <c r="E70" s="5">
        <v>564</v>
      </c>
      <c r="F70" s="5" t="s">
        <v>429</v>
      </c>
      <c r="G70" s="5" t="s">
        <v>430</v>
      </c>
      <c r="H70" s="5" t="s">
        <v>431</v>
      </c>
      <c r="I70" s="4"/>
    </row>
    <row r="71" spans="2:9" ht="30">
      <c r="B71" s="3" t="s">
        <v>319</v>
      </c>
      <c r="C71" s="4"/>
      <c r="D71" s="5">
        <v>48</v>
      </c>
      <c r="E71" s="5">
        <v>0</v>
      </c>
      <c r="F71" s="5" t="s">
        <v>432</v>
      </c>
      <c r="G71" s="5" t="s">
        <v>433</v>
      </c>
      <c r="H71" s="5" t="s">
        <v>434</v>
      </c>
      <c r="I71" s="4"/>
    </row>
    <row r="72" spans="2:9" ht="30">
      <c r="B72" s="3" t="s">
        <v>322</v>
      </c>
      <c r="C72" s="4"/>
      <c r="D72" s="5">
        <v>48</v>
      </c>
      <c r="E72" s="5">
        <v>0</v>
      </c>
      <c r="F72" s="5" t="s">
        <v>435</v>
      </c>
      <c r="G72" s="5" t="s">
        <v>436</v>
      </c>
      <c r="H72" s="5" t="s">
        <v>437</v>
      </c>
      <c r="I72" s="4"/>
    </row>
    <row r="73" spans="2:9" ht="30">
      <c r="B73" s="3" t="s">
        <v>325</v>
      </c>
      <c r="C73" s="4"/>
      <c r="D73" s="5">
        <v>48</v>
      </c>
      <c r="E73" s="5">
        <v>0</v>
      </c>
      <c r="F73" s="5" t="s">
        <v>438</v>
      </c>
      <c r="G73" s="5" t="s">
        <v>439</v>
      </c>
      <c r="H73" s="5" t="s">
        <v>440</v>
      </c>
      <c r="I73" s="4"/>
    </row>
    <row r="74" spans="2:9" ht="30">
      <c r="B74" s="3" t="s">
        <v>328</v>
      </c>
      <c r="C74" s="4"/>
      <c r="D74" s="5">
        <v>48</v>
      </c>
      <c r="E74" s="5">
        <v>0</v>
      </c>
      <c r="F74" s="5" t="s">
        <v>441</v>
      </c>
      <c r="G74" s="5" t="s">
        <v>442</v>
      </c>
      <c r="H74" s="5" t="s">
        <v>443</v>
      </c>
      <c r="I74" s="4"/>
    </row>
    <row r="75" spans="2:9" ht="30">
      <c r="B75" s="3" t="s">
        <v>331</v>
      </c>
      <c r="C75" s="4"/>
      <c r="D75" s="5">
        <v>48</v>
      </c>
      <c r="E75" s="5">
        <v>0</v>
      </c>
      <c r="F75" s="5" t="s">
        <v>444</v>
      </c>
      <c r="G75" s="5" t="s">
        <v>445</v>
      </c>
      <c r="H75" s="5" t="s">
        <v>437</v>
      </c>
      <c r="I75" s="4"/>
    </row>
    <row r="76" spans="2:9" ht="30">
      <c r="B76" s="3" t="s">
        <v>334</v>
      </c>
      <c r="C76" s="4"/>
      <c r="D76" s="5">
        <v>48</v>
      </c>
      <c r="E76" s="5">
        <v>0</v>
      </c>
      <c r="F76" s="5" t="s">
        <v>446</v>
      </c>
      <c r="G76" s="5" t="s">
        <v>447</v>
      </c>
      <c r="H76" s="5" t="s">
        <v>440</v>
      </c>
      <c r="I76" s="4"/>
    </row>
    <row r="77" spans="2:9" ht="30">
      <c r="B77" s="3" t="s">
        <v>337</v>
      </c>
      <c r="C77" s="4"/>
      <c r="D77" s="5">
        <v>48</v>
      </c>
      <c r="E77" s="5">
        <v>0</v>
      </c>
      <c r="F77" s="5" t="s">
        <v>448</v>
      </c>
      <c r="G77" s="5" t="s">
        <v>449</v>
      </c>
      <c r="H77" s="5" t="s">
        <v>440</v>
      </c>
      <c r="I77" s="4"/>
    </row>
    <row r="78" spans="2:9" ht="30">
      <c r="B78" s="3" t="s">
        <v>340</v>
      </c>
      <c r="C78" s="4"/>
      <c r="D78" s="5">
        <v>48</v>
      </c>
      <c r="E78" s="5">
        <v>0</v>
      </c>
      <c r="F78" s="5" t="s">
        <v>450</v>
      </c>
      <c r="G78" s="5" t="s">
        <v>451</v>
      </c>
      <c r="H78" s="5" t="s">
        <v>440</v>
      </c>
      <c r="I78" s="4"/>
    </row>
    <row r="79" spans="2:9" ht="30">
      <c r="B79" s="3" t="s">
        <v>343</v>
      </c>
      <c r="C79" s="4"/>
      <c r="D79" s="5">
        <v>48</v>
      </c>
      <c r="E79" s="5">
        <v>0</v>
      </c>
      <c r="F79" s="5" t="s">
        <v>452</v>
      </c>
      <c r="G79" s="5" t="s">
        <v>453</v>
      </c>
      <c r="H79" s="5" t="s">
        <v>454</v>
      </c>
      <c r="I79" s="4"/>
    </row>
    <row r="80" spans="2:9" ht="30">
      <c r="B80" s="3" t="s">
        <v>346</v>
      </c>
      <c r="C80" s="4"/>
      <c r="D80" s="5">
        <v>48</v>
      </c>
      <c r="E80" s="5">
        <v>0</v>
      </c>
      <c r="F80" s="5" t="s">
        <v>455</v>
      </c>
      <c r="G80" s="5" t="s">
        <v>420</v>
      </c>
      <c r="H80" s="5" t="s">
        <v>440</v>
      </c>
      <c r="I80" s="4"/>
    </row>
    <row r="81" spans="2:9" ht="30">
      <c r="B81" s="3" t="s">
        <v>349</v>
      </c>
      <c r="C81" s="4"/>
      <c r="D81" s="5">
        <v>45</v>
      </c>
      <c r="E81" s="5">
        <v>0</v>
      </c>
      <c r="F81" s="5">
        <v>1</v>
      </c>
      <c r="G81" s="7">
        <v>1016</v>
      </c>
      <c r="H81" s="5" t="s">
        <v>456</v>
      </c>
      <c r="I81" s="6"/>
    </row>
    <row r="82" spans="4:5" ht="15">
      <c r="D82">
        <f>+SUM(D70:D81)</f>
        <v>573</v>
      </c>
      <c r="E82">
        <f>+SUM(E70:E81)</f>
        <v>564</v>
      </c>
    </row>
  </sheetData>
  <sheetProtection/>
  <mergeCells count="4">
    <mergeCell ref="B3:C3"/>
    <mergeCell ref="B36:C36"/>
    <mergeCell ref="B52:C52"/>
    <mergeCell ref="B69:C69"/>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2:E13"/>
  <sheetViews>
    <sheetView workbookViewId="0" topLeftCell="A1">
      <selection activeCell="I39" sqref="I39"/>
    </sheetView>
  </sheetViews>
  <sheetFormatPr defaultColWidth="11.421875" defaultRowHeight="15"/>
  <sheetData>
    <row r="2" ht="15">
      <c r="A2" t="s">
        <v>457</v>
      </c>
    </row>
    <row r="3" ht="15">
      <c r="A3" t="s">
        <v>458</v>
      </c>
    </row>
    <row r="4" ht="15">
      <c r="A4" t="s">
        <v>459</v>
      </c>
    </row>
    <row r="6" spans="2:5" ht="15">
      <c r="B6" t="s">
        <v>460</v>
      </c>
      <c r="C6">
        <f>14855+6635+14163</f>
        <v>35653</v>
      </c>
      <c r="D6" t="s">
        <v>461</v>
      </c>
      <c r="E6">
        <f>1292+222+7581</f>
        <v>9095</v>
      </c>
    </row>
    <row r="7" spans="2:5" ht="15">
      <c r="B7" t="s">
        <v>462</v>
      </c>
      <c r="C7">
        <f>14713+6403+15307</f>
        <v>36423</v>
      </c>
      <c r="D7" t="s">
        <v>463</v>
      </c>
      <c r="E7">
        <f>112+5+109</f>
        <v>226</v>
      </c>
    </row>
    <row r="8" spans="3:5" ht="15">
      <c r="C8">
        <f>+C6+C7</f>
        <v>72076</v>
      </c>
      <c r="D8" t="s">
        <v>464</v>
      </c>
      <c r="E8">
        <f>6435+370+766</f>
        <v>7571</v>
      </c>
    </row>
    <row r="9" spans="4:5" ht="15">
      <c r="D9" t="s">
        <v>465</v>
      </c>
      <c r="E9">
        <f>21561+12180+20033</f>
        <v>53774</v>
      </c>
    </row>
    <row r="10" spans="4:5" ht="15">
      <c r="D10" t="s">
        <v>466</v>
      </c>
      <c r="E10">
        <f>16+4+65</f>
        <v>85</v>
      </c>
    </row>
    <row r="11" spans="4:5" ht="15">
      <c r="D11" t="s">
        <v>467</v>
      </c>
      <c r="E11">
        <f>9+130+7</f>
        <v>146</v>
      </c>
    </row>
    <row r="12" spans="4:5" ht="15">
      <c r="D12" t="s">
        <v>468</v>
      </c>
      <c r="E12">
        <f>143+127+909</f>
        <v>1179</v>
      </c>
    </row>
    <row r="13" ht="15">
      <c r="E13">
        <f>+SUM(E6:E12)</f>
        <v>72076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helpdesk</dc:creator>
  <cp:keywords/>
  <dc:description/>
  <cp:lastModifiedBy>CLARA.PADILLA</cp:lastModifiedBy>
  <cp:lastPrinted>2014-11-25T16:26:13Z</cp:lastPrinted>
  <dcterms:created xsi:type="dcterms:W3CDTF">2013-10-28T17:40:06Z</dcterms:created>
  <dcterms:modified xsi:type="dcterms:W3CDTF">2022-04-20T13:11:28Z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12298</vt:i4>
  </property>
  <property fmtid="{D5CDD505-2E9C-101B-9397-08002B2CF9AE}" pid="3" name="KSOProductBuildV">
    <vt:lpwstr>3082-10.2.0.7478</vt:lpwstr>
  </property>
  <property fmtid="{D5CDD505-2E9C-101B-9397-08002B2CF9AE}" pid="4" name="I">
    <vt:lpwstr>EAEF390E41BC4E23A842837305AAF490</vt:lpwstr>
  </property>
</Properties>
</file>